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.rico\Desktop\"/>
    </mc:Choice>
  </mc:AlternateContent>
  <bookViews>
    <workbookView xWindow="0" yWindow="0" windowWidth="21570" windowHeight="9660" activeTab="2"/>
  </bookViews>
  <sheets>
    <sheet name="LI-002-SUV-2013 (2)" sheetId="9" r:id="rId1"/>
    <sheet name="LI-002-SUV-13 S-E" sheetId="8" r:id="rId2"/>
    <sheet name="LI-002-SUV-13 S-E (2)" sheetId="10" r:id="rId3"/>
    <sheet name="COND GRALES" sheetId="7" r:id="rId4"/>
  </sheets>
  <definedNames>
    <definedName name="_xlnm.Print_Titles" localSheetId="3">'COND GRALES'!$1:$10</definedName>
    <definedName name="_xlnm.Print_Titles" localSheetId="1">'LI-002-SUV-13 S-E'!$1:$7</definedName>
    <definedName name="_xlnm.Print_Titles" localSheetId="2">'LI-002-SUV-13 S-E (2)'!$1:$7</definedName>
    <definedName name="_xlnm.Print_Titles" localSheetId="0">'LI-002-SUV-2013 (2)'!$1:$7</definedName>
  </definedNames>
  <calcPr calcId="152511"/>
</workbook>
</file>

<file path=xl/calcChain.xml><?xml version="1.0" encoding="utf-8"?>
<calcChain xmlns="http://schemas.openxmlformats.org/spreadsheetml/2006/main">
  <c r="I42" i="8" l="1"/>
  <c r="I43" i="8" s="1"/>
  <c r="H42" i="8"/>
  <c r="H43" i="8"/>
  <c r="H44" i="8" s="1"/>
  <c r="G42" i="8"/>
  <c r="G43" i="8" s="1"/>
  <c r="G44" i="8" s="1"/>
  <c r="J37" i="9"/>
  <c r="J39" i="9" s="1"/>
  <c r="I37" i="9"/>
  <c r="H37" i="9"/>
  <c r="H39" i="9" s="1"/>
  <c r="G37" i="9"/>
  <c r="G38" i="9"/>
  <c r="G39" i="9" s="1"/>
  <c r="I38" i="9"/>
  <c r="I39" i="9" s="1"/>
  <c r="H38" i="9"/>
  <c r="J38" i="9"/>
  <c r="G37" i="8"/>
  <c r="H37" i="8"/>
  <c r="G38" i="8"/>
  <c r="H38" i="8"/>
  <c r="G39" i="8"/>
  <c r="H39" i="8"/>
  <c r="I37" i="8"/>
  <c r="I38" i="8" s="1"/>
  <c r="I39" i="8" s="1"/>
  <c r="G47" i="8" l="1"/>
  <c r="I44" i="8"/>
</calcChain>
</file>

<file path=xl/sharedStrings.xml><?xml version="1.0" encoding="utf-8"?>
<sst xmlns="http://schemas.openxmlformats.org/spreadsheetml/2006/main" count="460" uniqueCount="152">
  <si>
    <t>UNIVERSIDAD DE GUADALAJARA</t>
  </si>
  <si>
    <t>VICERRECTORIA EJECUTIVA/COORDINACIÓN GENERAL ADMINISTRATIVA</t>
  </si>
  <si>
    <t>CONDICIONES GENERALES</t>
  </si>
  <si>
    <t>CONCEPTO</t>
  </si>
  <si>
    <t>Condiciones de pago</t>
  </si>
  <si>
    <t>Vigencia de la cotización</t>
  </si>
  <si>
    <t>Tiempo de entrega de los bienes</t>
  </si>
  <si>
    <t>Garantías</t>
  </si>
  <si>
    <t xml:space="preserve">                                                                                                                                                                                     </t>
  </si>
  <si>
    <t xml:space="preserve">    COORDINACION DE SERVICIOS GENERALES DE LA ADMINISTRACION GENERAL / AREA DE DE ADQUISICIONES</t>
  </si>
  <si>
    <t>COMITÉ GENERAL DE COMPRAS Y ADJUDICACIONES DE LA UNIVERSIDAD DE GUADALAJARA</t>
  </si>
  <si>
    <t>Plazo del contrato</t>
  </si>
  <si>
    <t>CANTIDAD</t>
  </si>
  <si>
    <t>NO COTIZA</t>
  </si>
  <si>
    <t>SUBTOTAL TODAS LAS PARTIDAS</t>
  </si>
  <si>
    <t xml:space="preserve">IVA </t>
  </si>
  <si>
    <t xml:space="preserve">TOTAL </t>
  </si>
  <si>
    <t xml:space="preserve">NOMBRE O CONCEPTO </t>
  </si>
  <si>
    <t xml:space="preserve">Switch Ethernet de 48 puertos Cobre Gigabit, Power Over Ethernet, con cuatro puertos uplink para módulos SFP </t>
  </si>
  <si>
    <t>Módulos transceiver SFP, 1000 Base, para fibra multimodo, 850nm</t>
  </si>
  <si>
    <t>Switch Ethernet de 48 puertos Cobre Gigabit,  con cuatro puertos uplink para módulos SFP</t>
  </si>
  <si>
    <t>Disco duro 600 GB, SAS, 2.5 pulgadas, 10Krpm para Store Wise V7000 IBM</t>
  </si>
  <si>
    <t>Unidad (expansión) de Almacenaje masivo de información de 24 discos de 2.5” para StoreWise V700</t>
  </si>
  <si>
    <t>Servidor Blade marca IBM, modelo HS23 incluye:</t>
  </si>
  <si>
    <t>Computadora de escritorio procesador Intel Core i3-, 4 GB en memoria RAM, DD 500 GB</t>
  </si>
  <si>
    <t xml:space="preserve">Switch Ethernet de 20 puertos Cobre Gigabit, capa 2/3 </t>
  </si>
  <si>
    <t>Switch Fibra Canal, 20 puertos fibra, 14 internos 6 externos, 4Gbps, para IBM BladeCenter</t>
  </si>
  <si>
    <t>Switch Ethernet de 24 puertos Cobre Gigabit,  Soporta un módulo de uplink para cuatro transceivers SFP o 2 SFP+</t>
  </si>
  <si>
    <t>Módulo  transceiver SFP, 10G-Base, para fibra multimodo, distancia de interconexión hasta 220mtrs.</t>
  </si>
  <si>
    <t>Antenas (Access point) para sistema wireless Cisco estándares 802.11a/g/n</t>
  </si>
  <si>
    <t>Actualización del sistema de administración,  control y enrutamiento de Voz sobre IP</t>
  </si>
  <si>
    <t>Modulo KVM/Advanced Management para IBM BladeCenter</t>
  </si>
  <si>
    <t>Cables 4.3m Dobles 30A NEMA L6-30P (208V)</t>
  </si>
  <si>
    <t>Servidor Blade marca IBM, modelo HX5 incluye:</t>
  </si>
  <si>
    <t>Servidor de Rack</t>
  </si>
  <si>
    <t>Diadema estéreo para computadora con micrófono</t>
  </si>
  <si>
    <t>CAMARA WEB HD</t>
  </si>
  <si>
    <t>Regulador  de voltaje</t>
  </si>
  <si>
    <t>Pantallas de LCD de 42 pulgadas diagonal</t>
  </si>
  <si>
    <t>Reproductor de Bluray</t>
  </si>
  <si>
    <t>Access point para redes inalámbricas</t>
  </si>
  <si>
    <t>Firellaw de frontera. Throughput 20Gbps</t>
  </si>
  <si>
    <t>EQUIPOS COMPUTACIONALES DE OCCIDENTE, S.A. DE C.V.</t>
  </si>
  <si>
    <t>COMPUESTA POR</t>
  </si>
  <si>
    <t>MARCA</t>
  </si>
  <si>
    <t>COMPUCAD, S.A. DE C.V.</t>
  </si>
  <si>
    <t>INITEL, S.A. DE C.V.</t>
  </si>
  <si>
    <t>MODELO O NUMERO DE PARTE</t>
  </si>
  <si>
    <t>Switch Catalyst 2960S 48 GigE PoE 740W, 4 x SFP.   Un cable de alimentación para 110-120 V, 16AWG. Un cable de consola de 6 pies conector USB tipo A y Tipo mini-B</t>
  </si>
  <si>
    <t xml:space="preserve">Modulo transceiver SFP, 1000 Base, para fibra multimodo, 850nm </t>
  </si>
  <si>
    <t>Switch Catalyst 2960S 48, 4 x SFP. Un cable de alimentación para 110-120 V, 16AWG. Un cable de consola de 6 pies conector USB tipo A y Tipo mini-B</t>
  </si>
  <si>
    <t>Cisco</t>
  </si>
  <si>
    <t>IBM</t>
  </si>
  <si>
    <t>BNT</t>
  </si>
  <si>
    <t>Fortinet</t>
  </si>
  <si>
    <t>Sugerida  Samsung</t>
  </si>
  <si>
    <t>Sugeridas Panasonic, Sony, LG, Samsung</t>
  </si>
  <si>
    <t>Sugerida PERFECT CHOICE</t>
  </si>
  <si>
    <t xml:space="preserve">Sugerida LOGITECH </t>
  </si>
  <si>
    <t xml:space="preserve">Sugerida SOLA BASIC </t>
  </si>
  <si>
    <t xml:space="preserve">Sugerida  LINKSYS </t>
  </si>
  <si>
    <t xml:space="preserve">Disco duro 600 GB, Hotswap, SAS, 2.5 pulgadas, 10Krpm para Store Wise V7000 IBM </t>
  </si>
  <si>
    <t>1 Expansión IBM Storwize V7000 Disk Expansion. - 2 Discos duros de estado sólido,  200GB, 2.5 pulgadas SSD (E-MLC). - 22  Discos duros, 600GB, 6Gbps, SAS 10,000 rpm,  2.5 pulgadas SFF. - 2 cables mini SAS para conexión externa, longitud 1 m, velocidad de transferencia 6 Gb/s. - 1 Clabe de alimentación para IBM StoreWise, 110-120V. - 2 fuentes de poder para unidad de expansión StoreWise V700. - 1 licencia Version 6 para administración de unidad StoreWise V700. - Un registro por unidad de almacenamiento, (caja) Storage Device SWMA. - Un registro por dos años de soporte en operación del software de administración. - Mantenimiento de software por dos años</t>
  </si>
  <si>
    <t>Una tarjeta HS23 IBM, con procesador Xeon de 6 núcleos E5 2640 95W a 2.5GHz bus 1333MHz y 15MB de cache,con 6 modulos de memoria de 8GB c/u, y una bahía de 2.5 pulgadas SAS. - procesador Xeon de 6 núcleos E5 2640 95W a 2.5GHz bus 1333MHz y 15MB de cache. -   Dos discos Duros SAS de 146 GB en 2.5pulgadas a 15,000 revoluciones. - Una tarjeta de interconexión para fibra a 8 Gb Marca (CIOv) para BladeCenter IBM. - Garantía de tres años 9x5.</t>
  </si>
  <si>
    <t>Computadora de escritorio con gabinete torre, mini-torre o micro-torre, - Procesador Intel Core i3-2120 a 3.30 GHz, chipset Intel Q77 Express - 4 GB en memoria RAM -  Disco duro de 500 GB - Tarjeta de video Intel HD Graphics - Tarjeta integrada de red 10/100/1000 -  Unidad óptica DVD+/-RW - Windows 7 Profesional 64 bits - Sin monitor</t>
  </si>
  <si>
    <t>Módulo (LAN) BNT capa 2/3 Cobre 1Gb Ethernet Switch para IBM BladeCenter</t>
  </si>
  <si>
    <t>Modulo Fibra Canal, 20 puertos fibra, 14 internos 6 externos, 4Gbps, para IBM BladeCenter, incluye 6 minigib fibra</t>
  </si>
  <si>
    <t>Módulo  transceiver SFP, 10G-Base, para fibra multimodo, distancia de interconexión hasta 220mtrs..</t>
  </si>
  <si>
    <t xml:space="preserve"> FortiGate 800C: 2 puertos  SFP+  12 puertos  10/100/1000, (8) shared 10/100/1000 or SFP,  2 pares de interfases de  bypass 1 disco duro 64G SSD. Soporte  Forticare and FortiGuard Bundle por un año</t>
  </si>
  <si>
    <t>Switch Catalyst 3560X 24, 4 x SFP. 1 modulo para recibir dos transceivers SFP+ (10Gbps).  1 fuente de poder de 350W. Un cable de alimentación para 110-120 V, 16AWG. Un cable de consola de 6 pies conector USB tipo A y Tipo mini-B. 1 poliza de garantía y soporte esquema 24x7x4 (SMARTNET) por un año para Switch Catalyst 3560X 24</t>
  </si>
  <si>
    <t>Switch Catalyst 2960S 48 GigE PoE 740W, 4 x SFP.  Un cable de alimentación para 110-120 V, 16AWG. Un cable de consola de 6 pies conector USB tipo A y Tipo mini-B</t>
  </si>
  <si>
    <t>Actualización del sistema de administración,  control y enrutamiento de Voz sobre IP a la versión 9, incluye actualización de hardware</t>
  </si>
  <si>
    <t>Cables 4.3m Dobles 30A NEMA L6-30P (208V), para IBM BladeCenter H</t>
  </si>
  <si>
    <t>Diadema estéreo para computadora con micrófono, frecuencia del auricular 20-20,000 Hz., audífonos supraaural, longitud de cable de conexión mínimo 2 mtrs., interfaz de dispositivo plug 3.5 mm.</t>
  </si>
  <si>
    <t>CAMARA WEB HD , micrófono integrado, interfaz USB 2.0</t>
  </si>
  <si>
    <t>Regulador  de voltaje para 110-120 V,  capacidad 1000VA mínimo</t>
  </si>
  <si>
    <t>Pantallas de LCD  de 42 pulgadas diagonal, mínimo 1 entrada de video compuesto, 1 entrada por componentes, 1 HDMI, 1 computadora (DVI o VGA), bocinas integradas. Full HD (1080p) Incluye soporte para pared</t>
  </si>
  <si>
    <t>Reproductor de Bluray, video NTSC, decodificador de MPEG 2/4, DivX, DivX HD, AVCHD, MKV, WMV, JPEG; puerto Ethernet; salida de video y audio HDMI</t>
  </si>
  <si>
    <t>Access point para redes inalámbricas, 1 puerto WAN, 4 puertos LAN (mínimo), estándar IEEE 802.11b/g, Frecuencia de banda de datos 2.4 to 2.4835 GHz, Seguridad WEP y WPA, 54 Mbps de velocidad en Wireless</t>
  </si>
  <si>
    <t xml:space="preserve">Antenas (Access point) para sistema wireless Cisco estándares 802.11a/g/n, alimentadas con POE.  Bracket para montaje universal de antena 802.11n. Clip universal para montaje en cielo </t>
  </si>
  <si>
    <t>Una tarjeta HS23 IBM, con procesador Xeon de 6 núcleos E5 2640 95W a 2.5GHz bus 1333MHz y 15MB de cache,con 6 modulos de memoria de 8GB c/u, y una bahía de 2.5 pulgadas SAS. Procesador Xeon de 6 núcleos E5 2640 95W a 2.5GHz bus 1333MHz y 15MB de cache. Dos discos Duros SAS de 146 GB en 2.5pulgadas a 15,000 revoluciones. Una tarjeta de interconexión para fibra a 8 Gb Marca (CIOv) para BladeCenter IBM.  Garantía de tres años 9x5</t>
  </si>
  <si>
    <t>Una tarjeta HX5 IBM, con procesador Xeon de 8 núcleos  E7-4830 105W  a 2.13GHz y 24MB en memoria cache. 3 Procesador Xeon de 8 núcleos  E7-4830 105W  a 2.13GHz. 16 modulos de memoria de 4 GB c/u. Dos discos Duros de estado sólido,  50 GB en 2.5pulgadas. Una tarjeta de interconexión para fibra a 8 Gb Marca (CIOv) para BladeCenter IBM. Garantía de tres años 9x5.</t>
  </si>
  <si>
    <t>Servidor para instalación en rack normalizado de 19”. Cuatro procesadores INTEL Xeon de la familia E7-4800, velocidad mínima  2.00 GHz. (mínimo). 64 GB en Memoria RAM (mínimo). 4 Discos SAS o SATA de 600 GB a 10,000 rpm y velocidad de 6Gbps (mínimo). Controladora de discos con soporte RAID 0,1 y 5 (mínimo). Tarjeta de RED dual Ethernet 10/100/100. Fuente de poder redundante. Unidad óptica CD, DVD. Sin Mouse, teclado y S.O. Garantía mínima 3 años (9x5)</t>
  </si>
  <si>
    <t>Computadora de escritorio con gabinete torre, mini-torre o micro-torre, Procesador Intel Core i3-2120 a 3.30 GHz, chipset Intel Q77 Express.  4 GB en memoria RAM. Disco duro de 500 GB. Tarjeta de video Intel HD Graphics. Tarjeta integrada de red 10/100/1000. Unidad óptica DVD+/-RW. Windows 7 Profesional 64 bits. Sin monitor</t>
  </si>
  <si>
    <t>Computadora de escritorio con gabinete torre, mini-torre o micro-torre, Procesador Intel Core i3-2120 a 3.30 GHz, chipset Intel Q77 Express.  4 GB en memoria RAM. Disco duro de 500 GB. Tarjeta de video Intel HD Graphics. Tarjeta integrada de red 10/100/1000. Unidad óptica DVD+/-RW. Windows 7 Profesional 64 bits. Con monitor plano de 17” minimo</t>
  </si>
  <si>
    <t>BD-E5500</t>
  </si>
  <si>
    <t>WAP54G</t>
  </si>
  <si>
    <t>WS-C2960S-48FPS-L - CAB-16AWG-AC - CAB-CONSOLE-USB</t>
  </si>
  <si>
    <t>GLC-SX-MMD</t>
  </si>
  <si>
    <t>WS-C2960S-48TS-L  - CAB-16AWG-AC - CAB-CONSOLE-USB</t>
  </si>
  <si>
    <t>IBM 3546</t>
  </si>
  <si>
    <t xml:space="preserve">076-224  * 3512   * 3546* 5401 * 9730 * 9802  * 5639-VM1 * M9SXTA * 5639-SM6  * U9SUC1 </t>
  </si>
  <si>
    <t>HS23</t>
  </si>
  <si>
    <t>32R1860</t>
  </si>
  <si>
    <t>44E5696</t>
  </si>
  <si>
    <t>FortiGate 800C</t>
  </si>
  <si>
    <t>WS-C3560X-24T-S * C3KX-NM-10G * C3KX-PWR-350WAC * CAB-3KX-AC* CAB-CONSOLE-USB * CON-SNTP-2960S4FS</t>
  </si>
  <si>
    <t>SFP-10G-LRM</t>
  </si>
  <si>
    <t>AIR-LAP1142N-A-K9 * AIR-AP-BRACKET-2 * AIR-AP-T-RAIL-R</t>
  </si>
  <si>
    <t>2019A1X</t>
  </si>
  <si>
    <t>HSX5</t>
  </si>
  <si>
    <t>C270</t>
  </si>
  <si>
    <t>MICROVOLT 1200</t>
  </si>
  <si>
    <r>
      <t xml:space="preserve">Un </t>
    </r>
    <r>
      <rPr>
        <sz val="9"/>
        <color rgb="FF000000"/>
        <rFont val="Arial"/>
        <family val="2"/>
      </rPr>
      <t>modulo KVM/Advanced Management para IBM BladeCenter</t>
    </r>
    <r>
      <rPr>
        <sz val="9"/>
        <color theme="1"/>
        <rFont val="Arial"/>
        <family val="2"/>
      </rPr>
      <t>.</t>
    </r>
  </si>
  <si>
    <t>WS-C2960S-48FPS-L * CAB-16AWG-AC * CAB-CONSOLE-USB</t>
  </si>
  <si>
    <t>ADQUISICION DE EQUIPO DE COMPUTO PARA EL SISTEMA DE UNIVERSIDAD VIRTUAL DE LA UNIVERSIDAD DE GUADALAJARA</t>
  </si>
  <si>
    <t>30 DIAS</t>
  </si>
  <si>
    <t>30 DIAS HABILES</t>
  </si>
  <si>
    <t>30 DIAS NATURALES</t>
  </si>
  <si>
    <t>PARTIDA 21 2 SEMANAS A APARTIR DE RECIBIR ORDEN DE COMPRA. PARTIDAS 7,22,23,24,25 Y 26: 2 SEMANAS APARTIR DE RECIBIDA LA ORDEN DE COMPRA</t>
  </si>
  <si>
    <t>CUATRO NETWORKS S.DE R.L. DE C.V.</t>
  </si>
  <si>
    <t>DE 4 A 6 SEMANAS, DEPUES DE CONFIRMADO EL PEDIDO</t>
  </si>
  <si>
    <t>CREDITO</t>
  </si>
  <si>
    <t>GARANTIA ES OTORGADA EN TERMINOS Y CONDICIONES ESTABLECIDOS POR EL FABRICANTE</t>
  </si>
  <si>
    <t>DE 4 A 5 SEMANAS</t>
  </si>
  <si>
    <t>NO MENCIONA</t>
  </si>
  <si>
    <t xml:space="preserve">DEPENDENCIA: SISTEMA DE UNIVERSIDAD VIRTUAL                                                                   </t>
  </si>
  <si>
    <t xml:space="preserve">                                 ADQUISICIÓN DE EQUIPO DE COMPUTO PARA EL SISTEMA DE UNIVERSIDAD VIRTUAL</t>
  </si>
  <si>
    <t>PARTIDA</t>
  </si>
  <si>
    <t>SISTEMA DE UNIVERSIDAD VIRTUAL       LI-002-SUV-2013</t>
  </si>
  <si>
    <t>ESTUDIO DE MERCADO</t>
  </si>
  <si>
    <t>MONTO DE LAS PARTIDAS ASIGNADAS A CADA PROVEEDOR</t>
  </si>
  <si>
    <t>SUBTOTAL</t>
  </si>
  <si>
    <t>IVA</t>
  </si>
  <si>
    <t>TOTAL</t>
  </si>
  <si>
    <t>PARTIDAS</t>
  </si>
  <si>
    <t>TOTAL ADJUDICADO EN LA LICITACION</t>
  </si>
  <si>
    <t>21,24,25,26,28 Y 29</t>
  </si>
  <si>
    <t>7,22Y23</t>
  </si>
  <si>
    <t>1,2,3,10,11,12,13,14Y15</t>
  </si>
  <si>
    <t>___________(1)____________</t>
  </si>
  <si>
    <t xml:space="preserve">COMITÉ DE COMPRAS Y ADQUISICIONES </t>
  </si>
  <si>
    <t>___________(2)____________</t>
  </si>
  <si>
    <t>___________(3)____________</t>
  </si>
  <si>
    <t>___(4)___</t>
  </si>
  <si>
    <t>_(5)_</t>
  </si>
  <si>
    <t>_(6)_</t>
  </si>
  <si>
    <t>___(7)____</t>
  </si>
  <si>
    <t>___(8)___</t>
  </si>
  <si>
    <t>___(9)___</t>
  </si>
  <si>
    <t>___(10)___</t>
  </si>
  <si>
    <t>___(11)___</t>
  </si>
  <si>
    <t>___(12)___</t>
  </si>
  <si>
    <t>___(13)___</t>
  </si>
  <si>
    <t>___(14)___</t>
  </si>
  <si>
    <t>___(15)___</t>
  </si>
  <si>
    <t>___(16)___</t>
  </si>
  <si>
    <t>DESCRIPCIÓN DEL BIEN O SERVICIO</t>
  </si>
  <si>
    <t xml:space="preserve">I.V.A. </t>
  </si>
  <si>
    <t>I.V.A.</t>
  </si>
  <si>
    <t>EN CASO DE QUE LA ADJUDICACIÓN SEA POR PARTIDA  AGREGAR LAS SIGUIENTES CELDAS</t>
  </si>
  <si>
    <t>TOTAL ADJUDICADO EN LA LICITACIÓN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</si>
</sst>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"/>
    <numFmt numFmtId="165" formatCode="&quot;$&quot;#,##0.00;[Red]&quot;$&quot;#,##0.00"/>
    <numFmt numFmtId="166" formatCode="#,##0.00;[Red]#,##0.00"/>
    <numFmt numFmtId="167" formatCode="[$$-80A]#,##0.00;[Red][$$-80A]#,##0.00"/>
    <numFmt numFmtId="168" formatCode="[$$-80A]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/>
    <xf numFmtId="164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Fill="1"/>
    <xf numFmtId="0" fontId="9" fillId="0" borderId="0" xfId="0" applyFont="1" applyFill="1"/>
    <xf numFmtId="0" fontId="0" fillId="0" borderId="1" xfId="0" applyBorder="1"/>
    <xf numFmtId="164" fontId="4" fillId="2" borderId="1" xfId="0" applyNumberFormat="1" applyFont="1" applyFill="1" applyBorder="1" applyAlignment="1">
      <alignment horizontal="left" vertical="center" wrapText="1"/>
    </xf>
    <xf numFmtId="0" fontId="11" fillId="0" borderId="0" xfId="0" applyFont="1" applyFill="1"/>
    <xf numFmtId="0" fontId="0" fillId="0" borderId="0" xfId="0" applyFont="1" applyFill="1"/>
    <xf numFmtId="0" fontId="12" fillId="0" borderId="0" xfId="0" applyFont="1" applyFill="1"/>
    <xf numFmtId="0" fontId="1" fillId="0" borderId="0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1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65" fontId="11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165" fontId="11" fillId="0" borderId="6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5" fontId="16" fillId="0" borderId="8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5" fontId="15" fillId="0" borderId="8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0" fillId="4" borderId="1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165" fontId="11" fillId="5" borderId="2" xfId="0" applyNumberFormat="1" applyFont="1" applyFill="1" applyBorder="1" applyAlignment="1">
      <alignment horizontal="center" vertical="center"/>
    </xf>
    <xf numFmtId="165" fontId="11" fillId="5" borderId="3" xfId="0" applyNumberFormat="1" applyFont="1" applyFill="1" applyBorder="1" applyAlignment="1">
      <alignment horizontal="center" vertical="center"/>
    </xf>
    <xf numFmtId="165" fontId="11" fillId="5" borderId="6" xfId="0" applyNumberFormat="1" applyFont="1" applyFill="1" applyBorder="1" applyAlignment="1">
      <alignment horizontal="center" vertical="center"/>
    </xf>
    <xf numFmtId="165" fontId="8" fillId="5" borderId="3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right" vertical="center"/>
    </xf>
    <xf numFmtId="165" fontId="8" fillId="5" borderId="1" xfId="0" applyNumberFormat="1" applyFont="1" applyFill="1" applyBorder="1" applyAlignment="1">
      <alignment horizontal="center"/>
    </xf>
    <xf numFmtId="165" fontId="11" fillId="5" borderId="3" xfId="0" applyNumberFormat="1" applyFont="1" applyFill="1" applyBorder="1" applyAlignment="1">
      <alignment horizontal="center"/>
    </xf>
    <xf numFmtId="165" fontId="11" fillId="0" borderId="0" xfId="0" applyNumberFormat="1" applyFont="1" applyFill="1" applyAlignment="1">
      <alignment horizontal="center"/>
    </xf>
    <xf numFmtId="165" fontId="0" fillId="0" borderId="0" xfId="0" applyNumberFormat="1" applyFill="1" applyAlignment="1">
      <alignment horizontal="center" vertical="center"/>
    </xf>
    <xf numFmtId="166" fontId="8" fillId="5" borderId="3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 wrapText="1"/>
    </xf>
    <xf numFmtId="165" fontId="8" fillId="0" borderId="12" xfId="0" applyNumberFormat="1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/>
    </xf>
    <xf numFmtId="167" fontId="8" fillId="0" borderId="1" xfId="0" applyNumberFormat="1" applyFont="1" applyFill="1" applyBorder="1" applyAlignment="1">
      <alignment horizontal="center"/>
    </xf>
    <xf numFmtId="168" fontId="8" fillId="0" borderId="1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right" vertical="center"/>
    </xf>
    <xf numFmtId="0" fontId="11" fillId="0" borderId="1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/>
    </xf>
    <xf numFmtId="0" fontId="1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right"/>
    </xf>
    <xf numFmtId="0" fontId="8" fillId="0" borderId="11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49" fontId="11" fillId="0" borderId="4" xfId="0" applyNumberFormat="1" applyFont="1" applyFill="1" applyBorder="1" applyAlignment="1">
      <alignment horizontal="center" wrapText="1"/>
    </xf>
    <xf numFmtId="49" fontId="11" fillId="0" borderId="0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right" vertical="center" wrapText="1"/>
    </xf>
    <xf numFmtId="0" fontId="8" fillId="0" borderId="15" xfId="0" applyFont="1" applyFill="1" applyBorder="1" applyAlignment="1">
      <alignment horizontal="right" vertical="center" wrapText="1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63499</xdr:colOff>
      <xdr:row>0</xdr:row>
      <xdr:rowOff>63501</xdr:rowOff>
    </xdr:from>
    <xdr:to>
      <xdr:col>2</xdr:col>
      <xdr:colOff>529167</xdr:colOff>
      <xdr:row>5</xdr:row>
      <xdr:rowOff>130742</xdr:rowOff>
    </xdr:to>
    <xdr:pic>
      <xdr:nvPicPr>
        <xdr:cNvPr id="2" name="Picture 6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6874" y="63501"/>
          <a:ext cx="865718" cy="914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63499</xdr:colOff>
      <xdr:row>0</xdr:row>
      <xdr:rowOff>63501</xdr:rowOff>
    </xdr:from>
    <xdr:to>
      <xdr:col>2</xdr:col>
      <xdr:colOff>529167</xdr:colOff>
      <xdr:row>5</xdr:row>
      <xdr:rowOff>130742</xdr:rowOff>
    </xdr:to>
    <xdr:pic>
      <xdr:nvPicPr>
        <xdr:cNvPr id="2" name="Picture 6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166" y="63501"/>
          <a:ext cx="867834" cy="913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63499</xdr:colOff>
      <xdr:row>0</xdr:row>
      <xdr:rowOff>63501</xdr:rowOff>
    </xdr:from>
    <xdr:to>
      <xdr:col>2</xdr:col>
      <xdr:colOff>169334</xdr:colOff>
      <xdr:row>4</xdr:row>
      <xdr:rowOff>105833</xdr:rowOff>
    </xdr:to>
    <xdr:pic>
      <xdr:nvPicPr>
        <xdr:cNvPr id="2" name="Picture 6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2166" y="63501"/>
          <a:ext cx="508001" cy="740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95252</xdr:colOff>
      <xdr:row>0</xdr:row>
      <xdr:rowOff>9526</xdr:rowOff>
    </xdr:from>
    <xdr:to>
      <xdr:col>1</xdr:col>
      <xdr:colOff>95250</xdr:colOff>
      <xdr:row>4</xdr:row>
      <xdr:rowOff>68533</xdr:rowOff>
    </xdr:to>
    <xdr:pic>
      <xdr:nvPicPr>
        <xdr:cNvPr id="2" name="Picture 6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2" y="9526"/>
          <a:ext cx="552448" cy="7448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</xdr:colOff>
      <xdr:row>0</xdr:row>
      <xdr:rowOff>1</xdr:rowOff>
    </xdr:from>
    <xdr:to>
      <xdr:col>1</xdr:col>
      <xdr:colOff>180974</xdr:colOff>
      <xdr:row>4</xdr:row>
      <xdr:rowOff>59008</xdr:rowOff>
    </xdr:to>
    <xdr:pic>
      <xdr:nvPicPr>
        <xdr:cNvPr id="4" name="Picture 6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857248" cy="7257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28" zoomScale="90" zoomScaleNormal="90" zoomScalePageLayoutView="90" workbookViewId="0">
      <selection activeCell="C35" sqref="C35"/>
    </sheetView>
  </sheetViews>
  <sheetFormatPr baseColWidth="10" defaultColWidth="7.28515625" defaultRowHeight="15" x14ac:dyDescent="0.25"/>
  <cols>
    <col min="1" max="1" width="5" style="7" customWidth="1"/>
    <col min="2" max="2" width="6" style="7" customWidth="1"/>
    <col min="3" max="3" width="39.7109375" style="7" customWidth="1"/>
    <col min="4" max="4" width="45.5703125" style="54" customWidth="1"/>
    <col min="5" max="7" width="11.7109375" style="37" customWidth="1"/>
    <col min="8" max="8" width="14.42578125" style="37" customWidth="1"/>
    <col min="9" max="9" width="12.5703125" style="37" customWidth="1"/>
    <col min="10" max="10" width="12.28515625" style="37" customWidth="1"/>
    <col min="11" max="16384" width="7.28515625" style="7"/>
  </cols>
  <sheetData>
    <row r="1" spans="1:12" ht="18.75" customHeight="1" x14ac:dyDescent="0.3">
      <c r="A1" s="86" t="s">
        <v>0</v>
      </c>
      <c r="B1" s="86"/>
      <c r="C1" s="86"/>
      <c r="D1" s="86"/>
      <c r="E1" s="86"/>
      <c r="F1" s="86"/>
      <c r="G1" s="86"/>
      <c r="H1" s="86"/>
    </row>
    <row r="2" spans="1:12" ht="12" customHeight="1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</row>
    <row r="3" spans="1:12" s="12" customFormat="1" ht="12" customHeight="1" x14ac:dyDescent="0.25">
      <c r="A3" s="88" t="s">
        <v>9</v>
      </c>
      <c r="B3" s="88"/>
      <c r="C3" s="88"/>
      <c r="D3" s="88"/>
      <c r="E3" s="88"/>
      <c r="F3" s="88"/>
      <c r="G3" s="88"/>
      <c r="H3" s="88"/>
      <c r="I3" s="88"/>
      <c r="J3" s="48"/>
    </row>
    <row r="4" spans="1:12" s="12" customFormat="1" ht="12.75" customHeight="1" x14ac:dyDescent="0.25">
      <c r="A4" s="87" t="s">
        <v>10</v>
      </c>
      <c r="B4" s="87"/>
      <c r="C4" s="87"/>
      <c r="D4" s="87"/>
      <c r="E4" s="87"/>
      <c r="F4" s="87"/>
      <c r="G4" s="87"/>
      <c r="H4" s="87"/>
      <c r="I4" s="87"/>
      <c r="J4" s="48"/>
    </row>
    <row r="5" spans="1:12" s="12" customFormat="1" ht="11.25" customHeight="1" x14ac:dyDescent="0.25">
      <c r="A5" s="87" t="s">
        <v>105</v>
      </c>
      <c r="B5" s="87"/>
      <c r="C5" s="87"/>
      <c r="D5" s="87"/>
      <c r="E5" s="87"/>
      <c r="F5" s="87"/>
      <c r="G5" s="87"/>
      <c r="H5" s="87"/>
      <c r="I5" s="87"/>
      <c r="J5" s="48"/>
    </row>
    <row r="6" spans="1:12" s="12" customFormat="1" ht="12.75" customHeight="1" x14ac:dyDescent="0.25">
      <c r="A6" s="89" t="s">
        <v>119</v>
      </c>
      <c r="B6" s="89"/>
      <c r="C6" s="89"/>
      <c r="D6" s="89"/>
      <c r="E6" s="89"/>
      <c r="F6" s="89"/>
      <c r="G6" s="89"/>
      <c r="H6" s="89"/>
      <c r="I6" s="89"/>
      <c r="J6" s="48"/>
    </row>
    <row r="7" spans="1:12" s="12" customFormat="1" ht="57" customHeight="1" x14ac:dyDescent="0.25">
      <c r="A7" s="51" t="s">
        <v>118</v>
      </c>
      <c r="B7" s="51" t="s">
        <v>12</v>
      </c>
      <c r="C7" s="51" t="s">
        <v>17</v>
      </c>
      <c r="D7" s="51" t="s">
        <v>43</v>
      </c>
      <c r="E7" s="51" t="s">
        <v>44</v>
      </c>
      <c r="F7" s="51" t="s">
        <v>47</v>
      </c>
      <c r="G7" s="51" t="s">
        <v>120</v>
      </c>
      <c r="H7" s="51" t="s">
        <v>42</v>
      </c>
      <c r="I7" s="51" t="s">
        <v>45</v>
      </c>
      <c r="J7" s="51" t="s">
        <v>46</v>
      </c>
    </row>
    <row r="8" spans="1:12" s="8" customFormat="1" ht="68.25" customHeight="1" x14ac:dyDescent="0.2">
      <c r="A8" s="26">
        <v>1</v>
      </c>
      <c r="B8" s="26">
        <v>1</v>
      </c>
      <c r="C8" s="27" t="s">
        <v>18</v>
      </c>
      <c r="D8" s="28" t="s">
        <v>48</v>
      </c>
      <c r="E8" s="26" t="s">
        <v>51</v>
      </c>
      <c r="F8" s="26" t="s">
        <v>87</v>
      </c>
      <c r="G8" s="40">
        <v>67169.759999999995</v>
      </c>
      <c r="H8" s="40" t="s">
        <v>13</v>
      </c>
      <c r="I8" s="40" t="s">
        <v>13</v>
      </c>
      <c r="J8" s="40">
        <v>60099.44</v>
      </c>
      <c r="K8" s="11"/>
      <c r="L8" s="11"/>
    </row>
    <row r="9" spans="1:12" s="8" customFormat="1" ht="30.75" customHeight="1" x14ac:dyDescent="0.2">
      <c r="A9" s="21">
        <v>2</v>
      </c>
      <c r="B9" s="21">
        <v>3</v>
      </c>
      <c r="C9" s="22" t="s">
        <v>19</v>
      </c>
      <c r="D9" s="39" t="s">
        <v>49</v>
      </c>
      <c r="E9" s="21" t="s">
        <v>51</v>
      </c>
      <c r="F9" s="34" t="s">
        <v>88</v>
      </c>
      <c r="G9" s="35">
        <v>13389.3</v>
      </c>
      <c r="H9" s="35" t="s">
        <v>13</v>
      </c>
      <c r="I9" s="35" t="s">
        <v>13</v>
      </c>
      <c r="J9" s="35">
        <v>13419.35</v>
      </c>
      <c r="K9" s="11"/>
      <c r="L9" s="11"/>
    </row>
    <row r="10" spans="1:12" s="8" customFormat="1" ht="70.5" customHeight="1" x14ac:dyDescent="0.2">
      <c r="A10" s="21">
        <v>3</v>
      </c>
      <c r="B10" s="21">
        <v>3</v>
      </c>
      <c r="C10" s="22" t="s">
        <v>20</v>
      </c>
      <c r="D10" s="39" t="s">
        <v>50</v>
      </c>
      <c r="E10" s="21" t="s">
        <v>51</v>
      </c>
      <c r="F10" s="21" t="s">
        <v>89</v>
      </c>
      <c r="G10" s="35">
        <v>134562.46</v>
      </c>
      <c r="H10" s="35" t="s">
        <v>13</v>
      </c>
      <c r="I10" s="35" t="s">
        <v>13</v>
      </c>
      <c r="J10" s="35">
        <v>119622.19</v>
      </c>
      <c r="K10" s="11"/>
      <c r="L10" s="11"/>
    </row>
    <row r="11" spans="1:12" s="8" customFormat="1" ht="30" customHeight="1" x14ac:dyDescent="0.2">
      <c r="A11" s="21">
        <v>4</v>
      </c>
      <c r="B11" s="21">
        <v>26</v>
      </c>
      <c r="C11" s="22" t="s">
        <v>21</v>
      </c>
      <c r="D11" s="39" t="s">
        <v>61</v>
      </c>
      <c r="E11" s="21"/>
      <c r="F11" s="34" t="s">
        <v>90</v>
      </c>
      <c r="G11" s="35"/>
      <c r="H11" s="35" t="s">
        <v>13</v>
      </c>
      <c r="I11" s="41" t="s">
        <v>13</v>
      </c>
      <c r="J11" s="35" t="s">
        <v>13</v>
      </c>
      <c r="K11" s="11"/>
      <c r="L11" s="11"/>
    </row>
    <row r="12" spans="1:12" s="8" customFormat="1" ht="165" customHeight="1" x14ac:dyDescent="0.2">
      <c r="A12" s="21">
        <v>5</v>
      </c>
      <c r="B12" s="21">
        <v>1</v>
      </c>
      <c r="C12" s="22" t="s">
        <v>22</v>
      </c>
      <c r="D12" s="39" t="s">
        <v>62</v>
      </c>
      <c r="E12" s="21" t="s">
        <v>52</v>
      </c>
      <c r="F12" s="29" t="s">
        <v>91</v>
      </c>
      <c r="G12" s="35"/>
      <c r="H12" s="35" t="s">
        <v>13</v>
      </c>
      <c r="I12" s="41" t="s">
        <v>13</v>
      </c>
      <c r="J12" s="35" t="s">
        <v>13</v>
      </c>
      <c r="K12" s="11"/>
      <c r="L12" s="11"/>
    </row>
    <row r="13" spans="1:12" s="8" customFormat="1" ht="111" customHeight="1" x14ac:dyDescent="0.2">
      <c r="A13" s="21">
        <v>6</v>
      </c>
      <c r="B13" s="21">
        <v>2</v>
      </c>
      <c r="C13" s="22" t="s">
        <v>23</v>
      </c>
      <c r="D13" s="39" t="s">
        <v>63</v>
      </c>
      <c r="E13" s="21" t="s">
        <v>52</v>
      </c>
      <c r="F13" s="34" t="s">
        <v>92</v>
      </c>
      <c r="G13" s="35"/>
      <c r="H13" s="35" t="s">
        <v>13</v>
      </c>
      <c r="I13" s="41" t="s">
        <v>13</v>
      </c>
      <c r="J13" s="35" t="s">
        <v>13</v>
      </c>
      <c r="K13" s="11"/>
      <c r="L13" s="11"/>
    </row>
    <row r="14" spans="1:12" s="8" customFormat="1" ht="75" customHeight="1" x14ac:dyDescent="0.2">
      <c r="A14" s="21">
        <v>7</v>
      </c>
      <c r="B14" s="23">
        <v>58</v>
      </c>
      <c r="C14" s="24" t="s">
        <v>24</v>
      </c>
      <c r="D14" s="52" t="s">
        <v>64</v>
      </c>
      <c r="E14" s="21"/>
      <c r="F14" s="35"/>
      <c r="G14" s="35">
        <v>593880.56000000006</v>
      </c>
      <c r="H14" s="35">
        <v>416556</v>
      </c>
      <c r="I14" s="41">
        <v>413540</v>
      </c>
      <c r="J14" s="35" t="s">
        <v>13</v>
      </c>
      <c r="K14" s="11"/>
      <c r="L14" s="11"/>
    </row>
    <row r="15" spans="1:12" s="8" customFormat="1" ht="27" customHeight="1" x14ac:dyDescent="0.2">
      <c r="A15" s="30">
        <v>8</v>
      </c>
      <c r="B15" s="23">
        <v>2</v>
      </c>
      <c r="C15" s="22" t="s">
        <v>25</v>
      </c>
      <c r="D15" s="39" t="s">
        <v>65</v>
      </c>
      <c r="E15" s="21" t="s">
        <v>53</v>
      </c>
      <c r="F15" s="21" t="s">
        <v>93</v>
      </c>
      <c r="G15" s="35"/>
      <c r="H15" s="35" t="s">
        <v>13</v>
      </c>
      <c r="I15" s="35" t="s">
        <v>13</v>
      </c>
      <c r="J15" s="35" t="s">
        <v>13</v>
      </c>
      <c r="K15" s="11"/>
      <c r="L15" s="11"/>
    </row>
    <row r="16" spans="1:12" s="8" customFormat="1" ht="41.25" customHeight="1" x14ac:dyDescent="0.2">
      <c r="A16" s="30">
        <v>9</v>
      </c>
      <c r="B16" s="23">
        <v>2</v>
      </c>
      <c r="C16" s="22" t="s">
        <v>26</v>
      </c>
      <c r="D16" s="39" t="s">
        <v>66</v>
      </c>
      <c r="E16" s="21" t="s">
        <v>51</v>
      </c>
      <c r="F16" s="33" t="s">
        <v>94</v>
      </c>
      <c r="G16" s="35"/>
      <c r="H16" s="35" t="s">
        <v>13</v>
      </c>
      <c r="I16" s="35" t="s">
        <v>13</v>
      </c>
      <c r="J16" s="35" t="s">
        <v>13</v>
      </c>
      <c r="K16" s="11"/>
      <c r="L16" s="11"/>
    </row>
    <row r="17" spans="1:12" s="8" customFormat="1" ht="55.5" customHeight="1" x14ac:dyDescent="0.2">
      <c r="A17" s="30">
        <v>10</v>
      </c>
      <c r="B17" s="23">
        <v>1</v>
      </c>
      <c r="C17" s="25" t="s">
        <v>41</v>
      </c>
      <c r="D17" s="38" t="s">
        <v>68</v>
      </c>
      <c r="E17" s="21" t="s">
        <v>54</v>
      </c>
      <c r="F17" s="21" t="s">
        <v>95</v>
      </c>
      <c r="G17" s="35">
        <v>199425.91</v>
      </c>
      <c r="H17" s="35" t="s">
        <v>13</v>
      </c>
      <c r="I17" s="35" t="s">
        <v>13</v>
      </c>
      <c r="J17" s="35">
        <v>109748.28</v>
      </c>
      <c r="K17" s="11"/>
      <c r="L17" s="11"/>
    </row>
    <row r="18" spans="1:12" s="8" customFormat="1" ht="133.5" customHeight="1" x14ac:dyDescent="0.2">
      <c r="A18" s="21">
        <v>11</v>
      </c>
      <c r="B18" s="21">
        <v>1</v>
      </c>
      <c r="C18" s="22" t="s">
        <v>27</v>
      </c>
      <c r="D18" s="38" t="s">
        <v>69</v>
      </c>
      <c r="E18" s="21" t="s">
        <v>51</v>
      </c>
      <c r="F18" s="29" t="s">
        <v>96</v>
      </c>
      <c r="G18" s="35">
        <v>74081.789999999994</v>
      </c>
      <c r="H18" s="35" t="s">
        <v>13</v>
      </c>
      <c r="I18" s="35" t="s">
        <v>13</v>
      </c>
      <c r="J18" s="35">
        <v>65280</v>
      </c>
      <c r="K18" s="11"/>
      <c r="L18" s="11"/>
    </row>
    <row r="19" spans="1:12" s="8" customFormat="1" ht="35.25" customHeight="1" x14ac:dyDescent="0.2">
      <c r="A19" s="30">
        <v>12</v>
      </c>
      <c r="B19" s="21">
        <v>2</v>
      </c>
      <c r="C19" s="22" t="s">
        <v>28</v>
      </c>
      <c r="D19" s="39" t="s">
        <v>67</v>
      </c>
      <c r="E19" s="21" t="s">
        <v>51</v>
      </c>
      <c r="F19" s="34" t="s">
        <v>97</v>
      </c>
      <c r="G19" s="35">
        <v>23118.75</v>
      </c>
      <c r="H19" s="35" t="s">
        <v>13</v>
      </c>
      <c r="I19" s="35" t="s">
        <v>13</v>
      </c>
      <c r="J19" s="35">
        <v>23170.75</v>
      </c>
      <c r="K19" s="11"/>
      <c r="L19" s="11"/>
    </row>
    <row r="20" spans="1:12" s="8" customFormat="1" ht="74.25" customHeight="1" x14ac:dyDescent="0.2">
      <c r="A20" s="30">
        <v>13</v>
      </c>
      <c r="B20" s="21">
        <v>1</v>
      </c>
      <c r="C20" s="22" t="s">
        <v>18</v>
      </c>
      <c r="D20" s="38" t="s">
        <v>70</v>
      </c>
      <c r="E20" s="21" t="s">
        <v>51</v>
      </c>
      <c r="F20" s="29" t="s">
        <v>104</v>
      </c>
      <c r="G20" s="35">
        <v>67169.66</v>
      </c>
      <c r="H20" s="35" t="s">
        <v>13</v>
      </c>
      <c r="I20" s="35" t="s">
        <v>13</v>
      </c>
      <c r="J20" s="35">
        <v>60099.44</v>
      </c>
      <c r="K20" s="11"/>
      <c r="L20" s="11"/>
    </row>
    <row r="21" spans="1:12" s="8" customFormat="1" ht="26.25" customHeight="1" x14ac:dyDescent="0.2">
      <c r="A21" s="30">
        <v>14</v>
      </c>
      <c r="B21" s="21">
        <v>3</v>
      </c>
      <c r="C21" s="22" t="s">
        <v>19</v>
      </c>
      <c r="D21" s="39" t="s">
        <v>49</v>
      </c>
      <c r="E21" s="21" t="s">
        <v>51</v>
      </c>
      <c r="F21" s="34" t="s">
        <v>88</v>
      </c>
      <c r="G21" s="35">
        <v>13389.3</v>
      </c>
      <c r="H21" s="35" t="s">
        <v>13</v>
      </c>
      <c r="I21" s="35" t="s">
        <v>13</v>
      </c>
      <c r="J21" s="35">
        <v>13419.35</v>
      </c>
      <c r="K21" s="11"/>
      <c r="L21" s="11"/>
    </row>
    <row r="22" spans="1:12" s="8" customFormat="1" ht="69.75" customHeight="1" x14ac:dyDescent="0.2">
      <c r="A22" s="21">
        <v>15</v>
      </c>
      <c r="B22" s="21">
        <v>3</v>
      </c>
      <c r="C22" s="22" t="s">
        <v>29</v>
      </c>
      <c r="D22" s="38" t="s">
        <v>79</v>
      </c>
      <c r="E22" s="21" t="s">
        <v>51</v>
      </c>
      <c r="F22" s="21" t="s">
        <v>98</v>
      </c>
      <c r="G22" s="35">
        <v>26644.7</v>
      </c>
      <c r="H22" s="35" t="s">
        <v>13</v>
      </c>
      <c r="I22" s="35" t="s">
        <v>13</v>
      </c>
      <c r="J22" s="35">
        <v>23006.97</v>
      </c>
      <c r="K22" s="11"/>
      <c r="L22" s="11"/>
    </row>
    <row r="23" spans="1:12" s="8" customFormat="1" ht="37.5" customHeight="1" x14ac:dyDescent="0.2">
      <c r="A23" s="30">
        <v>16</v>
      </c>
      <c r="B23" s="23">
        <v>1</v>
      </c>
      <c r="C23" s="24" t="s">
        <v>30</v>
      </c>
      <c r="D23" s="39" t="s">
        <v>71</v>
      </c>
      <c r="E23" s="21" t="s">
        <v>51</v>
      </c>
      <c r="F23" s="35"/>
      <c r="G23" s="35"/>
      <c r="H23" s="35" t="s">
        <v>13</v>
      </c>
      <c r="I23" s="35" t="s">
        <v>13</v>
      </c>
      <c r="J23" s="35" t="s">
        <v>13</v>
      </c>
      <c r="K23" s="11"/>
      <c r="L23" s="11"/>
    </row>
    <row r="24" spans="1:12" s="8" customFormat="1" ht="27.75" customHeight="1" x14ac:dyDescent="0.2">
      <c r="A24" s="30">
        <v>17</v>
      </c>
      <c r="B24" s="23">
        <v>1</v>
      </c>
      <c r="C24" s="24" t="s">
        <v>31</v>
      </c>
      <c r="D24" s="38" t="s">
        <v>103</v>
      </c>
      <c r="E24" s="21" t="s">
        <v>52</v>
      </c>
      <c r="F24" s="34" t="s">
        <v>99</v>
      </c>
      <c r="G24" s="35"/>
      <c r="H24" s="35" t="s">
        <v>13</v>
      </c>
      <c r="I24" s="35" t="s">
        <v>13</v>
      </c>
      <c r="J24" s="35" t="s">
        <v>13</v>
      </c>
      <c r="K24" s="11"/>
      <c r="L24" s="11"/>
    </row>
    <row r="25" spans="1:12" s="8" customFormat="1" ht="32.25" customHeight="1" x14ac:dyDescent="0.2">
      <c r="A25" s="30">
        <v>18</v>
      </c>
      <c r="B25" s="23">
        <v>2</v>
      </c>
      <c r="C25" s="24" t="s">
        <v>32</v>
      </c>
      <c r="D25" s="52" t="s">
        <v>72</v>
      </c>
      <c r="E25" s="21"/>
      <c r="F25" s="35"/>
      <c r="G25" s="41"/>
      <c r="H25" s="41" t="s">
        <v>13</v>
      </c>
      <c r="I25" s="35" t="s">
        <v>13</v>
      </c>
      <c r="J25" s="35" t="s">
        <v>13</v>
      </c>
      <c r="K25" s="11"/>
      <c r="L25" s="11"/>
    </row>
    <row r="26" spans="1:12" s="8" customFormat="1" ht="108" customHeight="1" x14ac:dyDescent="0.2">
      <c r="A26" s="21">
        <v>19</v>
      </c>
      <c r="B26" s="21">
        <v>3</v>
      </c>
      <c r="C26" s="22" t="s">
        <v>23</v>
      </c>
      <c r="D26" s="38" t="s">
        <v>80</v>
      </c>
      <c r="E26" s="21" t="s">
        <v>52</v>
      </c>
      <c r="F26" s="34" t="s">
        <v>92</v>
      </c>
      <c r="G26" s="41"/>
      <c r="H26" s="41" t="s">
        <v>13</v>
      </c>
      <c r="I26" s="35" t="s">
        <v>13</v>
      </c>
      <c r="J26" s="35" t="s">
        <v>13</v>
      </c>
      <c r="K26" s="11"/>
      <c r="L26" s="11"/>
    </row>
    <row r="27" spans="1:12" s="8" customFormat="1" ht="84.75" customHeight="1" x14ac:dyDescent="0.2">
      <c r="A27" s="30">
        <v>20</v>
      </c>
      <c r="B27" s="21">
        <v>1</v>
      </c>
      <c r="C27" s="22" t="s">
        <v>33</v>
      </c>
      <c r="D27" s="38" t="s">
        <v>81</v>
      </c>
      <c r="E27" s="21" t="s">
        <v>52</v>
      </c>
      <c r="F27" s="34" t="s">
        <v>100</v>
      </c>
      <c r="G27" s="35"/>
      <c r="H27" s="35" t="s">
        <v>13</v>
      </c>
      <c r="I27" s="35" t="s">
        <v>13</v>
      </c>
      <c r="J27" s="35" t="s">
        <v>13</v>
      </c>
      <c r="K27" s="11"/>
      <c r="L27" s="11"/>
    </row>
    <row r="28" spans="1:12" s="8" customFormat="1" ht="107.25" customHeight="1" x14ac:dyDescent="0.2">
      <c r="A28" s="30">
        <v>21</v>
      </c>
      <c r="B28" s="21">
        <v>1</v>
      </c>
      <c r="C28" s="22" t="s">
        <v>34</v>
      </c>
      <c r="D28" s="38" t="s">
        <v>82</v>
      </c>
      <c r="E28" s="21"/>
      <c r="F28" s="35"/>
      <c r="G28" s="35">
        <v>362936.16</v>
      </c>
      <c r="H28" s="35">
        <v>139020</v>
      </c>
      <c r="I28" s="35">
        <v>255203.42</v>
      </c>
      <c r="J28" s="35" t="s">
        <v>13</v>
      </c>
      <c r="K28" s="11"/>
      <c r="L28" s="11"/>
    </row>
    <row r="29" spans="1:12" s="8" customFormat="1" ht="75.75" customHeight="1" x14ac:dyDescent="0.2">
      <c r="A29" s="30">
        <v>22</v>
      </c>
      <c r="B29" s="21">
        <v>10</v>
      </c>
      <c r="C29" s="24" t="s">
        <v>24</v>
      </c>
      <c r="D29" s="38" t="s">
        <v>83</v>
      </c>
      <c r="E29" s="21"/>
      <c r="F29" s="35"/>
      <c r="G29" s="35">
        <v>102393.2</v>
      </c>
      <c r="H29" s="35">
        <v>71820</v>
      </c>
      <c r="I29" s="35">
        <v>71300</v>
      </c>
      <c r="J29" s="35" t="s">
        <v>13</v>
      </c>
      <c r="K29" s="11"/>
      <c r="L29" s="11"/>
    </row>
    <row r="30" spans="1:12" s="8" customFormat="1" ht="81.75" customHeight="1" x14ac:dyDescent="0.2">
      <c r="A30" s="20">
        <v>23</v>
      </c>
      <c r="B30" s="21">
        <v>4</v>
      </c>
      <c r="C30" s="24" t="s">
        <v>24</v>
      </c>
      <c r="D30" s="38" t="s">
        <v>84</v>
      </c>
      <c r="E30" s="21"/>
      <c r="F30" s="35"/>
      <c r="G30" s="35">
        <v>47202.720000000001</v>
      </c>
      <c r="H30" s="35">
        <v>35628</v>
      </c>
      <c r="I30" s="35">
        <v>34388</v>
      </c>
      <c r="J30" s="35" t="s">
        <v>13</v>
      </c>
      <c r="K30" s="11"/>
      <c r="L30" s="11"/>
    </row>
    <row r="31" spans="1:12" s="8" customFormat="1" ht="49.5" customHeight="1" x14ac:dyDescent="0.2">
      <c r="A31" s="30">
        <v>24</v>
      </c>
      <c r="B31" s="21">
        <v>20</v>
      </c>
      <c r="C31" s="22" t="s">
        <v>35</v>
      </c>
      <c r="D31" s="38" t="s">
        <v>73</v>
      </c>
      <c r="E31" s="21" t="s">
        <v>57</v>
      </c>
      <c r="F31" s="21">
        <v>110644</v>
      </c>
      <c r="G31" s="35">
        <v>3410.4</v>
      </c>
      <c r="H31" s="35">
        <v>2500</v>
      </c>
      <c r="I31" s="35">
        <v>2900</v>
      </c>
      <c r="J31" s="35" t="s">
        <v>13</v>
      </c>
      <c r="K31" s="11"/>
      <c r="L31" s="11"/>
    </row>
    <row r="32" spans="1:12" s="8" customFormat="1" ht="30.75" customHeight="1" x14ac:dyDescent="0.2">
      <c r="A32" s="30">
        <v>25</v>
      </c>
      <c r="B32" s="21">
        <v>4</v>
      </c>
      <c r="C32" s="22" t="s">
        <v>36</v>
      </c>
      <c r="D32" s="39" t="s">
        <v>74</v>
      </c>
      <c r="E32" s="21" t="s">
        <v>58</v>
      </c>
      <c r="F32" s="21" t="s">
        <v>101</v>
      </c>
      <c r="G32" s="35">
        <v>1880</v>
      </c>
      <c r="H32" s="35">
        <v>1500</v>
      </c>
      <c r="I32" s="35">
        <v>1628</v>
      </c>
      <c r="J32" s="35" t="s">
        <v>13</v>
      </c>
      <c r="K32" s="11"/>
      <c r="L32" s="11"/>
    </row>
    <row r="33" spans="1:12" s="8" customFormat="1" ht="27.75" customHeight="1" x14ac:dyDescent="0.2">
      <c r="A33" s="30">
        <v>26</v>
      </c>
      <c r="B33" s="21">
        <v>17</v>
      </c>
      <c r="C33" s="22" t="s">
        <v>37</v>
      </c>
      <c r="D33" s="39" t="s">
        <v>75</v>
      </c>
      <c r="E33" s="21" t="s">
        <v>59</v>
      </c>
      <c r="F33" s="21" t="s">
        <v>102</v>
      </c>
      <c r="G33" s="35">
        <v>7650</v>
      </c>
      <c r="H33" s="35">
        <v>3179</v>
      </c>
      <c r="I33" s="35">
        <v>4981</v>
      </c>
      <c r="J33" s="35" t="s">
        <v>13</v>
      </c>
      <c r="K33" s="11"/>
      <c r="L33" s="11"/>
    </row>
    <row r="34" spans="1:12" s="8" customFormat="1" ht="48" customHeight="1" x14ac:dyDescent="0.2">
      <c r="A34" s="21">
        <v>27</v>
      </c>
      <c r="B34" s="21">
        <v>10</v>
      </c>
      <c r="C34" s="22" t="s">
        <v>38</v>
      </c>
      <c r="D34" s="39" t="s">
        <v>76</v>
      </c>
      <c r="E34" s="21" t="s">
        <v>56</v>
      </c>
      <c r="F34" s="21"/>
      <c r="G34" s="35"/>
      <c r="H34" s="35" t="s">
        <v>13</v>
      </c>
      <c r="I34" s="35" t="s">
        <v>13</v>
      </c>
      <c r="J34" s="35" t="s">
        <v>13</v>
      </c>
      <c r="K34" s="11"/>
      <c r="L34" s="11"/>
    </row>
    <row r="35" spans="1:12" s="8" customFormat="1" ht="38.25" customHeight="1" x14ac:dyDescent="0.2">
      <c r="A35" s="30">
        <v>28</v>
      </c>
      <c r="B35" s="21">
        <v>11</v>
      </c>
      <c r="C35" s="22" t="s">
        <v>39</v>
      </c>
      <c r="D35" s="38" t="s">
        <v>77</v>
      </c>
      <c r="E35" s="21" t="s">
        <v>55</v>
      </c>
      <c r="F35" s="21" t="s">
        <v>85</v>
      </c>
      <c r="G35" s="35">
        <v>23095.599999999999</v>
      </c>
      <c r="H35" s="35">
        <v>14982</v>
      </c>
      <c r="I35" s="35" t="s">
        <v>13</v>
      </c>
      <c r="J35" s="35" t="s">
        <v>13</v>
      </c>
      <c r="K35" s="11"/>
      <c r="L35" s="11"/>
    </row>
    <row r="36" spans="1:12" s="8" customFormat="1" ht="51" customHeight="1" x14ac:dyDescent="0.2">
      <c r="A36" s="30">
        <v>29</v>
      </c>
      <c r="B36" s="21">
        <v>6</v>
      </c>
      <c r="C36" s="22" t="s">
        <v>40</v>
      </c>
      <c r="D36" s="38" t="s">
        <v>78</v>
      </c>
      <c r="E36" s="21" t="s">
        <v>60</v>
      </c>
      <c r="F36" s="21" t="s">
        <v>86</v>
      </c>
      <c r="G36" s="42">
        <v>6000</v>
      </c>
      <c r="H36" s="42">
        <v>4668</v>
      </c>
      <c r="I36" s="47" t="s">
        <v>13</v>
      </c>
      <c r="J36" s="42" t="s">
        <v>13</v>
      </c>
      <c r="K36" s="11"/>
      <c r="L36" s="11"/>
    </row>
    <row r="37" spans="1:12" s="8" customFormat="1" ht="18" customHeight="1" x14ac:dyDescent="0.2">
      <c r="A37" s="31"/>
      <c r="B37" s="83" t="s">
        <v>14</v>
      </c>
      <c r="C37" s="83"/>
      <c r="D37" s="83"/>
      <c r="E37" s="83"/>
      <c r="F37" s="83"/>
      <c r="G37" s="43">
        <f>SUM(G8:G36)</f>
        <v>1767400.2699999998</v>
      </c>
      <c r="H37" s="43">
        <f>SUM(H8:H36)</f>
        <v>689853</v>
      </c>
      <c r="I37" s="43">
        <f>SUM(I8:I36)</f>
        <v>783940.42</v>
      </c>
      <c r="J37" s="43">
        <f>SUM(J8:J36)</f>
        <v>487865.77</v>
      </c>
      <c r="K37" s="11"/>
      <c r="L37" s="11"/>
    </row>
    <row r="38" spans="1:12" s="8" customFormat="1" ht="18" customHeight="1" x14ac:dyDescent="0.2">
      <c r="A38" s="32"/>
      <c r="B38" s="84" t="s">
        <v>15</v>
      </c>
      <c r="C38" s="84"/>
      <c r="D38" s="84"/>
      <c r="E38" s="84"/>
      <c r="F38" s="84"/>
      <c r="G38" s="43">
        <f>G37*16%</f>
        <v>282784.04319999996</v>
      </c>
      <c r="H38" s="43">
        <f>H37*16%</f>
        <v>110376.48</v>
      </c>
      <c r="I38" s="43">
        <f>I37*16%</f>
        <v>125430.46720000001</v>
      </c>
      <c r="J38" s="43">
        <f>J37*16%</f>
        <v>78058.523200000011</v>
      </c>
      <c r="K38" s="11"/>
      <c r="L38" s="11"/>
    </row>
    <row r="39" spans="1:12" s="8" customFormat="1" ht="24" customHeight="1" x14ac:dyDescent="0.2">
      <c r="A39" s="32"/>
      <c r="B39" s="85" t="s">
        <v>16</v>
      </c>
      <c r="C39" s="85"/>
      <c r="D39" s="85"/>
      <c r="E39" s="85"/>
      <c r="F39" s="85"/>
      <c r="G39" s="43">
        <f>SUM(G37:G38)</f>
        <v>2050184.3131999997</v>
      </c>
      <c r="H39" s="43">
        <f>SUM(H37:H38)</f>
        <v>800229.48</v>
      </c>
      <c r="I39" s="43">
        <f>SUM(I37:I38)</f>
        <v>909370.8872</v>
      </c>
      <c r="J39" s="43">
        <f>SUM(J37:J38)</f>
        <v>565924.29320000007</v>
      </c>
      <c r="K39" s="11"/>
      <c r="L39" s="11"/>
    </row>
    <row r="40" spans="1:12" s="13" customFormat="1" ht="17.100000000000001" customHeight="1" x14ac:dyDescent="0.2">
      <c r="A40" s="19"/>
      <c r="D40" s="53"/>
      <c r="E40" s="36"/>
      <c r="F40" s="36"/>
      <c r="G40" s="44"/>
      <c r="H40" s="46"/>
      <c r="I40" s="49"/>
      <c r="J40" s="49"/>
    </row>
    <row r="41" spans="1:12" x14ac:dyDescent="0.25">
      <c r="G41" s="45"/>
      <c r="H41" s="45"/>
      <c r="I41" s="45"/>
      <c r="J41" s="45"/>
    </row>
  </sheetData>
  <mergeCells count="9">
    <mergeCell ref="B37:F37"/>
    <mergeCell ref="B38:F38"/>
    <mergeCell ref="B39:F39"/>
    <mergeCell ref="A1:H1"/>
    <mergeCell ref="A2:I2"/>
    <mergeCell ref="A3:I3"/>
    <mergeCell ref="A4:I4"/>
    <mergeCell ref="A5:I5"/>
    <mergeCell ref="A6:I6"/>
  </mergeCells>
  <printOptions horizontalCentered="1" verticalCentered="1"/>
  <pageMargins left="0.19685039370078741" right="0.23622047244094491" top="0.31496062992125984" bottom="0.98425196850393704" header="0.23622047244094491" footer="0"/>
  <pageSetup paperSize="5" scale="85" orientation="landscape" r:id="rId1"/>
  <headerFooter>
    <oddFooter xml:space="preserve">&amp;L&amp;9MTRA. LAURA MARGARITA PUEBLA PEREZSECRETARIO EJECUTIVO DEL COMITÉ GENERAL DE COMPRASY ADJUDICACIONES&amp;C&amp;9Fecha de autorización&amp;P&amp;R&amp;9LIC. ALEJANDRO CASARRUBIAS JÍMENEZPRESIDENTE DEL COMITÉ GENERAL DE COMPRASY ADJUDICACIONES&amp;11    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32" zoomScale="90" zoomScaleNormal="90" zoomScalePageLayoutView="90" workbookViewId="0">
      <selection activeCell="G47" sqref="G47"/>
    </sheetView>
  </sheetViews>
  <sheetFormatPr baseColWidth="10" defaultColWidth="7.28515625" defaultRowHeight="15" x14ac:dyDescent="0.25"/>
  <cols>
    <col min="1" max="1" width="5" style="7" customWidth="1"/>
    <col min="2" max="2" width="6" style="7" customWidth="1"/>
    <col min="3" max="3" width="39.7109375" style="7" customWidth="1"/>
    <col min="4" max="4" width="45.5703125" style="54" customWidth="1"/>
    <col min="5" max="6" width="11.7109375" style="37" customWidth="1"/>
    <col min="7" max="7" width="15.85546875" style="37" customWidth="1"/>
    <col min="8" max="8" width="12.5703125" style="37" customWidth="1"/>
    <col min="9" max="9" width="12.28515625" style="37" customWidth="1"/>
    <col min="10" max="16384" width="7.28515625" style="7"/>
  </cols>
  <sheetData>
    <row r="1" spans="1:11" ht="18.75" customHeight="1" x14ac:dyDescent="0.3">
      <c r="A1" s="86" t="s">
        <v>0</v>
      </c>
      <c r="B1" s="86"/>
      <c r="C1" s="86"/>
      <c r="D1" s="86"/>
      <c r="E1" s="86"/>
      <c r="F1" s="86"/>
      <c r="G1" s="86"/>
    </row>
    <row r="2" spans="1:11" ht="12" customHeight="1" x14ac:dyDescent="0.25">
      <c r="A2" s="87" t="s">
        <v>1</v>
      </c>
      <c r="B2" s="87"/>
      <c r="C2" s="87"/>
      <c r="D2" s="87"/>
      <c r="E2" s="87"/>
      <c r="F2" s="87"/>
      <c r="G2" s="87"/>
      <c r="H2" s="87"/>
    </row>
    <row r="3" spans="1:11" s="12" customFormat="1" ht="12" customHeight="1" x14ac:dyDescent="0.25">
      <c r="A3" s="88" t="s">
        <v>9</v>
      </c>
      <c r="B3" s="88"/>
      <c r="C3" s="88"/>
      <c r="D3" s="88"/>
      <c r="E3" s="88"/>
      <c r="F3" s="88"/>
      <c r="G3" s="88"/>
      <c r="H3" s="88"/>
      <c r="I3" s="48"/>
    </row>
    <row r="4" spans="1:11" s="12" customFormat="1" ht="12.75" customHeight="1" x14ac:dyDescent="0.25">
      <c r="A4" s="87" t="s">
        <v>10</v>
      </c>
      <c r="B4" s="87"/>
      <c r="C4" s="87"/>
      <c r="D4" s="87"/>
      <c r="E4" s="87"/>
      <c r="F4" s="87"/>
      <c r="G4" s="87"/>
      <c r="H4" s="87"/>
      <c r="I4" s="48"/>
    </row>
    <row r="5" spans="1:11" s="12" customFormat="1" ht="11.25" customHeight="1" x14ac:dyDescent="0.25">
      <c r="A5" s="87" t="s">
        <v>105</v>
      </c>
      <c r="B5" s="87"/>
      <c r="C5" s="87"/>
      <c r="D5" s="87"/>
      <c r="E5" s="87"/>
      <c r="F5" s="87"/>
      <c r="G5" s="87"/>
      <c r="H5" s="87"/>
      <c r="I5" s="48"/>
    </row>
    <row r="6" spans="1:11" s="12" customFormat="1" ht="12.75" customHeight="1" x14ac:dyDescent="0.25">
      <c r="A6" s="89" t="s">
        <v>119</v>
      </c>
      <c r="B6" s="89"/>
      <c r="C6" s="89"/>
      <c r="D6" s="89"/>
      <c r="E6" s="89"/>
      <c r="F6" s="89"/>
      <c r="G6" s="89"/>
      <c r="H6" s="89"/>
      <c r="I6" s="48"/>
    </row>
    <row r="7" spans="1:11" s="12" customFormat="1" ht="57" customHeight="1" x14ac:dyDescent="0.25">
      <c r="A7" s="51" t="s">
        <v>118</v>
      </c>
      <c r="B7" s="51" t="s">
        <v>12</v>
      </c>
      <c r="C7" s="51" t="s">
        <v>17</v>
      </c>
      <c r="D7" s="51" t="s">
        <v>43</v>
      </c>
      <c r="E7" s="51" t="s">
        <v>44</v>
      </c>
      <c r="F7" s="51" t="s">
        <v>47</v>
      </c>
      <c r="G7" s="51" t="s">
        <v>42</v>
      </c>
      <c r="H7" s="51" t="s">
        <v>45</v>
      </c>
      <c r="I7" s="51" t="s">
        <v>46</v>
      </c>
    </row>
    <row r="8" spans="1:11" s="8" customFormat="1" ht="68.25" customHeight="1" x14ac:dyDescent="0.2">
      <c r="A8" s="26">
        <v>1</v>
      </c>
      <c r="B8" s="26">
        <v>1</v>
      </c>
      <c r="C8" s="27" t="s">
        <v>18</v>
      </c>
      <c r="D8" s="28" t="s">
        <v>48</v>
      </c>
      <c r="E8" s="26" t="s">
        <v>51</v>
      </c>
      <c r="F8" s="26" t="s">
        <v>87</v>
      </c>
      <c r="G8" s="40" t="s">
        <v>13</v>
      </c>
      <c r="H8" s="40" t="s">
        <v>13</v>
      </c>
      <c r="I8" s="55">
        <v>60099.44</v>
      </c>
      <c r="J8" s="11"/>
      <c r="K8" s="11"/>
    </row>
    <row r="9" spans="1:11" s="8" customFormat="1" ht="30.75" customHeight="1" x14ac:dyDescent="0.2">
      <c r="A9" s="21">
        <v>2</v>
      </c>
      <c r="B9" s="21">
        <v>3</v>
      </c>
      <c r="C9" s="22" t="s">
        <v>19</v>
      </c>
      <c r="D9" s="39" t="s">
        <v>49</v>
      </c>
      <c r="E9" s="21" t="s">
        <v>51</v>
      </c>
      <c r="F9" s="34" t="s">
        <v>88</v>
      </c>
      <c r="G9" s="35" t="s">
        <v>13</v>
      </c>
      <c r="H9" s="35" t="s">
        <v>13</v>
      </c>
      <c r="I9" s="56">
        <v>13419.35</v>
      </c>
      <c r="J9" s="11"/>
      <c r="K9" s="11"/>
    </row>
    <row r="10" spans="1:11" s="8" customFormat="1" ht="70.5" customHeight="1" x14ac:dyDescent="0.2">
      <c r="A10" s="21">
        <v>3</v>
      </c>
      <c r="B10" s="21">
        <v>3</v>
      </c>
      <c r="C10" s="22" t="s">
        <v>20</v>
      </c>
      <c r="D10" s="39" t="s">
        <v>50</v>
      </c>
      <c r="E10" s="21" t="s">
        <v>51</v>
      </c>
      <c r="F10" s="21" t="s">
        <v>89</v>
      </c>
      <c r="G10" s="35" t="s">
        <v>13</v>
      </c>
      <c r="H10" s="35" t="s">
        <v>13</v>
      </c>
      <c r="I10" s="56">
        <v>119622.19</v>
      </c>
      <c r="J10" s="11"/>
      <c r="K10" s="11"/>
    </row>
    <row r="11" spans="1:11" s="8" customFormat="1" ht="30" customHeight="1" x14ac:dyDescent="0.2">
      <c r="A11" s="21">
        <v>4</v>
      </c>
      <c r="B11" s="21">
        <v>26</v>
      </c>
      <c r="C11" s="22" t="s">
        <v>21</v>
      </c>
      <c r="D11" s="39" t="s">
        <v>61</v>
      </c>
      <c r="E11" s="21"/>
      <c r="F11" s="34" t="s">
        <v>90</v>
      </c>
      <c r="G11" s="35" t="s">
        <v>13</v>
      </c>
      <c r="H11" s="41" t="s">
        <v>13</v>
      </c>
      <c r="I11" s="35" t="s">
        <v>13</v>
      </c>
      <c r="J11" s="11"/>
      <c r="K11" s="11"/>
    </row>
    <row r="12" spans="1:11" s="8" customFormat="1" ht="165" customHeight="1" x14ac:dyDescent="0.2">
      <c r="A12" s="21">
        <v>5</v>
      </c>
      <c r="B12" s="21">
        <v>1</v>
      </c>
      <c r="C12" s="22" t="s">
        <v>22</v>
      </c>
      <c r="D12" s="39" t="s">
        <v>62</v>
      </c>
      <c r="E12" s="21" t="s">
        <v>52</v>
      </c>
      <c r="F12" s="29" t="s">
        <v>91</v>
      </c>
      <c r="G12" s="35" t="s">
        <v>13</v>
      </c>
      <c r="H12" s="41" t="s">
        <v>13</v>
      </c>
      <c r="I12" s="35" t="s">
        <v>13</v>
      </c>
      <c r="J12" s="11"/>
      <c r="K12" s="11"/>
    </row>
    <row r="13" spans="1:11" s="8" customFormat="1" ht="111" customHeight="1" x14ac:dyDescent="0.2">
      <c r="A13" s="21">
        <v>6</v>
      </c>
      <c r="B13" s="21">
        <v>2</v>
      </c>
      <c r="C13" s="22" t="s">
        <v>23</v>
      </c>
      <c r="D13" s="39" t="s">
        <v>63</v>
      </c>
      <c r="E13" s="21" t="s">
        <v>52</v>
      </c>
      <c r="F13" s="34" t="s">
        <v>92</v>
      </c>
      <c r="G13" s="35" t="s">
        <v>13</v>
      </c>
      <c r="H13" s="41" t="s">
        <v>13</v>
      </c>
      <c r="I13" s="35" t="s">
        <v>13</v>
      </c>
      <c r="J13" s="11"/>
      <c r="K13" s="11"/>
    </row>
    <row r="14" spans="1:11" s="8" customFormat="1" ht="75" customHeight="1" x14ac:dyDescent="0.2">
      <c r="A14" s="21">
        <v>7</v>
      </c>
      <c r="B14" s="23">
        <v>58</v>
      </c>
      <c r="C14" s="24" t="s">
        <v>24</v>
      </c>
      <c r="D14" s="52" t="s">
        <v>64</v>
      </c>
      <c r="E14" s="21"/>
      <c r="F14" s="35"/>
      <c r="G14" s="35">
        <v>416556</v>
      </c>
      <c r="H14" s="56">
        <v>413540</v>
      </c>
      <c r="I14" s="35" t="s">
        <v>13</v>
      </c>
      <c r="J14" s="11"/>
      <c r="K14" s="11"/>
    </row>
    <row r="15" spans="1:11" s="8" customFormat="1" ht="27" customHeight="1" x14ac:dyDescent="0.2">
      <c r="A15" s="30">
        <v>8</v>
      </c>
      <c r="B15" s="23">
        <v>2</v>
      </c>
      <c r="C15" s="22" t="s">
        <v>25</v>
      </c>
      <c r="D15" s="39" t="s">
        <v>65</v>
      </c>
      <c r="E15" s="21" t="s">
        <v>53</v>
      </c>
      <c r="F15" s="21" t="s">
        <v>93</v>
      </c>
      <c r="G15" s="35" t="s">
        <v>13</v>
      </c>
      <c r="H15" s="35" t="s">
        <v>13</v>
      </c>
      <c r="I15" s="35" t="s">
        <v>13</v>
      </c>
      <c r="J15" s="11"/>
      <c r="K15" s="11"/>
    </row>
    <row r="16" spans="1:11" s="8" customFormat="1" ht="41.25" customHeight="1" x14ac:dyDescent="0.2">
      <c r="A16" s="30">
        <v>9</v>
      </c>
      <c r="B16" s="23">
        <v>2</v>
      </c>
      <c r="C16" s="22" t="s">
        <v>26</v>
      </c>
      <c r="D16" s="39" t="s">
        <v>66</v>
      </c>
      <c r="E16" s="21" t="s">
        <v>51</v>
      </c>
      <c r="F16" s="33" t="s">
        <v>94</v>
      </c>
      <c r="G16" s="35" t="s">
        <v>13</v>
      </c>
      <c r="H16" s="35" t="s">
        <v>13</v>
      </c>
      <c r="I16" s="35" t="s">
        <v>13</v>
      </c>
      <c r="J16" s="11"/>
      <c r="K16" s="11"/>
    </row>
    <row r="17" spans="1:11" s="8" customFormat="1" ht="55.5" customHeight="1" x14ac:dyDescent="0.2">
      <c r="A17" s="30">
        <v>10</v>
      </c>
      <c r="B17" s="23">
        <v>1</v>
      </c>
      <c r="C17" s="25" t="s">
        <v>41</v>
      </c>
      <c r="D17" s="38" t="s">
        <v>68</v>
      </c>
      <c r="E17" s="21" t="s">
        <v>54</v>
      </c>
      <c r="F17" s="21" t="s">
        <v>95</v>
      </c>
      <c r="G17" s="35" t="s">
        <v>13</v>
      </c>
      <c r="H17" s="35" t="s">
        <v>13</v>
      </c>
      <c r="I17" s="56">
        <v>109748.28</v>
      </c>
      <c r="J17" s="11"/>
      <c r="K17" s="11"/>
    </row>
    <row r="18" spans="1:11" s="8" customFormat="1" ht="133.5" customHeight="1" x14ac:dyDescent="0.2">
      <c r="A18" s="21">
        <v>11</v>
      </c>
      <c r="B18" s="21">
        <v>1</v>
      </c>
      <c r="C18" s="22" t="s">
        <v>27</v>
      </c>
      <c r="D18" s="38" t="s">
        <v>69</v>
      </c>
      <c r="E18" s="21" t="s">
        <v>51</v>
      </c>
      <c r="F18" s="29" t="s">
        <v>96</v>
      </c>
      <c r="G18" s="35" t="s">
        <v>13</v>
      </c>
      <c r="H18" s="35" t="s">
        <v>13</v>
      </c>
      <c r="I18" s="56">
        <v>65280</v>
      </c>
      <c r="J18" s="11"/>
      <c r="K18" s="11"/>
    </row>
    <row r="19" spans="1:11" s="8" customFormat="1" ht="35.25" customHeight="1" x14ac:dyDescent="0.2">
      <c r="A19" s="30">
        <v>12</v>
      </c>
      <c r="B19" s="21">
        <v>2</v>
      </c>
      <c r="C19" s="22" t="s">
        <v>28</v>
      </c>
      <c r="D19" s="39" t="s">
        <v>67</v>
      </c>
      <c r="E19" s="21" t="s">
        <v>51</v>
      </c>
      <c r="F19" s="34" t="s">
        <v>97</v>
      </c>
      <c r="G19" s="35" t="s">
        <v>13</v>
      </c>
      <c r="H19" s="35" t="s">
        <v>13</v>
      </c>
      <c r="I19" s="56">
        <v>23170.75</v>
      </c>
      <c r="J19" s="11"/>
      <c r="K19" s="11"/>
    </row>
    <row r="20" spans="1:11" s="8" customFormat="1" ht="74.25" customHeight="1" x14ac:dyDescent="0.2">
      <c r="A20" s="30">
        <v>13</v>
      </c>
      <c r="B20" s="21">
        <v>1</v>
      </c>
      <c r="C20" s="22" t="s">
        <v>18</v>
      </c>
      <c r="D20" s="38" t="s">
        <v>70</v>
      </c>
      <c r="E20" s="21" t="s">
        <v>51</v>
      </c>
      <c r="F20" s="29" t="s">
        <v>104</v>
      </c>
      <c r="G20" s="35" t="s">
        <v>13</v>
      </c>
      <c r="H20" s="35" t="s">
        <v>13</v>
      </c>
      <c r="I20" s="56">
        <v>60099.44</v>
      </c>
      <c r="J20" s="11"/>
      <c r="K20" s="11"/>
    </row>
    <row r="21" spans="1:11" s="8" customFormat="1" ht="26.25" customHeight="1" x14ac:dyDescent="0.2">
      <c r="A21" s="30">
        <v>14</v>
      </c>
      <c r="B21" s="21">
        <v>3</v>
      </c>
      <c r="C21" s="22" t="s">
        <v>19</v>
      </c>
      <c r="D21" s="39" t="s">
        <v>49</v>
      </c>
      <c r="E21" s="21" t="s">
        <v>51</v>
      </c>
      <c r="F21" s="34" t="s">
        <v>88</v>
      </c>
      <c r="G21" s="35" t="s">
        <v>13</v>
      </c>
      <c r="H21" s="35" t="s">
        <v>13</v>
      </c>
      <c r="I21" s="56">
        <v>13419.35</v>
      </c>
      <c r="J21" s="11"/>
      <c r="K21" s="11"/>
    </row>
    <row r="22" spans="1:11" s="8" customFormat="1" ht="69.75" customHeight="1" x14ac:dyDescent="0.2">
      <c r="A22" s="21">
        <v>15</v>
      </c>
      <c r="B22" s="21">
        <v>3</v>
      </c>
      <c r="C22" s="22" t="s">
        <v>29</v>
      </c>
      <c r="D22" s="38" t="s">
        <v>79</v>
      </c>
      <c r="E22" s="21" t="s">
        <v>51</v>
      </c>
      <c r="F22" s="21" t="s">
        <v>98</v>
      </c>
      <c r="G22" s="35" t="s">
        <v>13</v>
      </c>
      <c r="H22" s="35" t="s">
        <v>13</v>
      </c>
      <c r="I22" s="56">
        <v>23006.97</v>
      </c>
      <c r="J22" s="11"/>
      <c r="K22" s="11"/>
    </row>
    <row r="23" spans="1:11" s="8" customFormat="1" ht="37.5" customHeight="1" x14ac:dyDescent="0.2">
      <c r="A23" s="30">
        <v>16</v>
      </c>
      <c r="B23" s="23">
        <v>1</v>
      </c>
      <c r="C23" s="24" t="s">
        <v>30</v>
      </c>
      <c r="D23" s="39" t="s">
        <v>71</v>
      </c>
      <c r="E23" s="21" t="s">
        <v>51</v>
      </c>
      <c r="F23" s="35"/>
      <c r="G23" s="35" t="s">
        <v>13</v>
      </c>
      <c r="H23" s="35" t="s">
        <v>13</v>
      </c>
      <c r="I23" s="35" t="s">
        <v>13</v>
      </c>
      <c r="J23" s="11"/>
      <c r="K23" s="11"/>
    </row>
    <row r="24" spans="1:11" s="8" customFormat="1" ht="27.75" customHeight="1" x14ac:dyDescent="0.2">
      <c r="A24" s="30">
        <v>17</v>
      </c>
      <c r="B24" s="23">
        <v>1</v>
      </c>
      <c r="C24" s="24" t="s">
        <v>31</v>
      </c>
      <c r="D24" s="38" t="s">
        <v>103</v>
      </c>
      <c r="E24" s="21" t="s">
        <v>52</v>
      </c>
      <c r="F24" s="34" t="s">
        <v>99</v>
      </c>
      <c r="G24" s="35" t="s">
        <v>13</v>
      </c>
      <c r="H24" s="35" t="s">
        <v>13</v>
      </c>
      <c r="I24" s="35" t="s">
        <v>13</v>
      </c>
      <c r="J24" s="11"/>
      <c r="K24" s="11"/>
    </row>
    <row r="25" spans="1:11" s="8" customFormat="1" ht="32.25" customHeight="1" x14ac:dyDescent="0.2">
      <c r="A25" s="30">
        <v>18</v>
      </c>
      <c r="B25" s="23">
        <v>2</v>
      </c>
      <c r="C25" s="24" t="s">
        <v>32</v>
      </c>
      <c r="D25" s="52" t="s">
        <v>72</v>
      </c>
      <c r="E25" s="21"/>
      <c r="F25" s="35"/>
      <c r="G25" s="41" t="s">
        <v>13</v>
      </c>
      <c r="H25" s="35" t="s">
        <v>13</v>
      </c>
      <c r="I25" s="35" t="s">
        <v>13</v>
      </c>
      <c r="J25" s="11"/>
      <c r="K25" s="11"/>
    </row>
    <row r="26" spans="1:11" s="8" customFormat="1" ht="108" customHeight="1" x14ac:dyDescent="0.2">
      <c r="A26" s="21">
        <v>19</v>
      </c>
      <c r="B26" s="21">
        <v>3</v>
      </c>
      <c r="C26" s="22" t="s">
        <v>23</v>
      </c>
      <c r="D26" s="38" t="s">
        <v>80</v>
      </c>
      <c r="E26" s="21" t="s">
        <v>52</v>
      </c>
      <c r="F26" s="34" t="s">
        <v>92</v>
      </c>
      <c r="G26" s="41" t="s">
        <v>13</v>
      </c>
      <c r="H26" s="35" t="s">
        <v>13</v>
      </c>
      <c r="I26" s="35" t="s">
        <v>13</v>
      </c>
      <c r="J26" s="11"/>
      <c r="K26" s="11"/>
    </row>
    <row r="27" spans="1:11" s="8" customFormat="1" ht="84.75" customHeight="1" x14ac:dyDescent="0.2">
      <c r="A27" s="30">
        <v>20</v>
      </c>
      <c r="B27" s="21">
        <v>1</v>
      </c>
      <c r="C27" s="22" t="s">
        <v>33</v>
      </c>
      <c r="D27" s="38" t="s">
        <v>81</v>
      </c>
      <c r="E27" s="21" t="s">
        <v>52</v>
      </c>
      <c r="F27" s="34" t="s">
        <v>100</v>
      </c>
      <c r="G27" s="35" t="s">
        <v>13</v>
      </c>
      <c r="H27" s="35" t="s">
        <v>13</v>
      </c>
      <c r="I27" s="35" t="s">
        <v>13</v>
      </c>
      <c r="J27" s="11"/>
      <c r="K27" s="11"/>
    </row>
    <row r="28" spans="1:11" s="8" customFormat="1" ht="107.25" customHeight="1" x14ac:dyDescent="0.2">
      <c r="A28" s="30">
        <v>21</v>
      </c>
      <c r="B28" s="21">
        <v>1</v>
      </c>
      <c r="C28" s="22" t="s">
        <v>34</v>
      </c>
      <c r="D28" s="38" t="s">
        <v>82</v>
      </c>
      <c r="E28" s="21"/>
      <c r="F28" s="35"/>
      <c r="G28" s="56">
        <v>139020</v>
      </c>
      <c r="H28" s="35">
        <v>255203.42</v>
      </c>
      <c r="I28" s="35" t="s">
        <v>13</v>
      </c>
      <c r="J28" s="11"/>
      <c r="K28" s="11"/>
    </row>
    <row r="29" spans="1:11" s="8" customFormat="1" ht="75.75" customHeight="1" x14ac:dyDescent="0.2">
      <c r="A29" s="30">
        <v>22</v>
      </c>
      <c r="B29" s="21">
        <v>10</v>
      </c>
      <c r="C29" s="24" t="s">
        <v>24</v>
      </c>
      <c r="D29" s="38" t="s">
        <v>83</v>
      </c>
      <c r="E29" s="21"/>
      <c r="F29" s="35"/>
      <c r="G29" s="35">
        <v>71820</v>
      </c>
      <c r="H29" s="56">
        <v>71300</v>
      </c>
      <c r="I29" s="35" t="s">
        <v>13</v>
      </c>
      <c r="J29" s="11"/>
      <c r="K29" s="11"/>
    </row>
    <row r="30" spans="1:11" s="8" customFormat="1" ht="81.75" customHeight="1" x14ac:dyDescent="0.2">
      <c r="A30" s="20">
        <v>23</v>
      </c>
      <c r="B30" s="21">
        <v>4</v>
      </c>
      <c r="C30" s="24" t="s">
        <v>24</v>
      </c>
      <c r="D30" s="38" t="s">
        <v>84</v>
      </c>
      <c r="E30" s="21"/>
      <c r="F30" s="35"/>
      <c r="G30" s="35">
        <v>35628</v>
      </c>
      <c r="H30" s="56">
        <v>34388</v>
      </c>
      <c r="I30" s="35" t="s">
        <v>13</v>
      </c>
      <c r="J30" s="11"/>
      <c r="K30" s="11"/>
    </row>
    <row r="31" spans="1:11" s="8" customFormat="1" ht="49.5" customHeight="1" x14ac:dyDescent="0.2">
      <c r="A31" s="30">
        <v>24</v>
      </c>
      <c r="B31" s="21">
        <v>20</v>
      </c>
      <c r="C31" s="22" t="s">
        <v>35</v>
      </c>
      <c r="D31" s="38" t="s">
        <v>73</v>
      </c>
      <c r="E31" s="21" t="s">
        <v>57</v>
      </c>
      <c r="F31" s="21">
        <v>110644</v>
      </c>
      <c r="G31" s="56">
        <v>2500</v>
      </c>
      <c r="H31" s="35">
        <v>2900</v>
      </c>
      <c r="I31" s="35" t="s">
        <v>13</v>
      </c>
      <c r="J31" s="11"/>
      <c r="K31" s="11"/>
    </row>
    <row r="32" spans="1:11" s="8" customFormat="1" ht="30.75" customHeight="1" x14ac:dyDescent="0.2">
      <c r="A32" s="30">
        <v>25</v>
      </c>
      <c r="B32" s="21">
        <v>4</v>
      </c>
      <c r="C32" s="22" t="s">
        <v>36</v>
      </c>
      <c r="D32" s="39" t="s">
        <v>74</v>
      </c>
      <c r="E32" s="21" t="s">
        <v>58</v>
      </c>
      <c r="F32" s="21" t="s">
        <v>101</v>
      </c>
      <c r="G32" s="56">
        <v>1500</v>
      </c>
      <c r="H32" s="35">
        <v>1628</v>
      </c>
      <c r="I32" s="35" t="s">
        <v>13</v>
      </c>
      <c r="J32" s="11"/>
      <c r="K32" s="11"/>
    </row>
    <row r="33" spans="1:11" s="8" customFormat="1" ht="27.75" customHeight="1" x14ac:dyDescent="0.2">
      <c r="A33" s="30">
        <v>26</v>
      </c>
      <c r="B33" s="21">
        <v>17</v>
      </c>
      <c r="C33" s="22" t="s">
        <v>37</v>
      </c>
      <c r="D33" s="39" t="s">
        <v>75</v>
      </c>
      <c r="E33" s="21" t="s">
        <v>59</v>
      </c>
      <c r="F33" s="21" t="s">
        <v>102</v>
      </c>
      <c r="G33" s="56">
        <v>3179</v>
      </c>
      <c r="H33" s="35">
        <v>4981</v>
      </c>
      <c r="I33" s="35" t="s">
        <v>13</v>
      </c>
      <c r="J33" s="11"/>
      <c r="K33" s="11"/>
    </row>
    <row r="34" spans="1:11" s="8" customFormat="1" ht="48" customHeight="1" x14ac:dyDescent="0.2">
      <c r="A34" s="21">
        <v>27</v>
      </c>
      <c r="B34" s="21">
        <v>10</v>
      </c>
      <c r="C34" s="22" t="s">
        <v>38</v>
      </c>
      <c r="D34" s="39" t="s">
        <v>76</v>
      </c>
      <c r="E34" s="21" t="s">
        <v>56</v>
      </c>
      <c r="F34" s="21"/>
      <c r="G34" s="35" t="s">
        <v>13</v>
      </c>
      <c r="H34" s="35" t="s">
        <v>13</v>
      </c>
      <c r="I34" s="35" t="s">
        <v>13</v>
      </c>
      <c r="J34" s="11"/>
      <c r="K34" s="11"/>
    </row>
    <row r="35" spans="1:11" s="8" customFormat="1" ht="38.25" customHeight="1" x14ac:dyDescent="0.2">
      <c r="A35" s="30">
        <v>28</v>
      </c>
      <c r="B35" s="21">
        <v>11</v>
      </c>
      <c r="C35" s="22" t="s">
        <v>39</v>
      </c>
      <c r="D35" s="38" t="s">
        <v>77</v>
      </c>
      <c r="E35" s="21" t="s">
        <v>55</v>
      </c>
      <c r="F35" s="21" t="s">
        <v>85</v>
      </c>
      <c r="G35" s="56">
        <v>14982</v>
      </c>
      <c r="H35" s="35" t="s">
        <v>13</v>
      </c>
      <c r="I35" s="35" t="s">
        <v>13</v>
      </c>
      <c r="J35" s="11"/>
      <c r="K35" s="11"/>
    </row>
    <row r="36" spans="1:11" s="8" customFormat="1" ht="51" customHeight="1" x14ac:dyDescent="0.2">
      <c r="A36" s="30">
        <v>29</v>
      </c>
      <c r="B36" s="21">
        <v>6</v>
      </c>
      <c r="C36" s="22" t="s">
        <v>40</v>
      </c>
      <c r="D36" s="38" t="s">
        <v>78</v>
      </c>
      <c r="E36" s="21" t="s">
        <v>60</v>
      </c>
      <c r="F36" s="21" t="s">
        <v>86</v>
      </c>
      <c r="G36" s="57">
        <v>4668</v>
      </c>
      <c r="H36" s="47" t="s">
        <v>13</v>
      </c>
      <c r="I36" s="42" t="s">
        <v>13</v>
      </c>
      <c r="J36" s="11"/>
      <c r="K36" s="11"/>
    </row>
    <row r="37" spans="1:11" s="8" customFormat="1" ht="18" customHeight="1" x14ac:dyDescent="0.2">
      <c r="A37" s="31"/>
      <c r="B37" s="83" t="s">
        <v>14</v>
      </c>
      <c r="C37" s="83"/>
      <c r="D37" s="83"/>
      <c r="E37" s="83"/>
      <c r="F37" s="83"/>
      <c r="G37" s="43">
        <f>SUM(G8:G36)</f>
        <v>689853</v>
      </c>
      <c r="H37" s="43">
        <f>SUM(H8:H36)</f>
        <v>783940.42</v>
      </c>
      <c r="I37" s="43">
        <f>SUM(I8:I36)</f>
        <v>487865.77</v>
      </c>
      <c r="J37" s="11"/>
      <c r="K37" s="11"/>
    </row>
    <row r="38" spans="1:11" s="8" customFormat="1" ht="18" customHeight="1" x14ac:dyDescent="0.2">
      <c r="A38" s="32"/>
      <c r="B38" s="84" t="s">
        <v>15</v>
      </c>
      <c r="C38" s="84"/>
      <c r="D38" s="84"/>
      <c r="E38" s="84"/>
      <c r="F38" s="84"/>
      <c r="G38" s="43">
        <f>G37*16%</f>
        <v>110376.48</v>
      </c>
      <c r="H38" s="43">
        <f>H37*16%</f>
        <v>125430.46720000001</v>
      </c>
      <c r="I38" s="43">
        <f>I37*16%</f>
        <v>78058.523200000011</v>
      </c>
      <c r="J38" s="11"/>
      <c r="K38" s="11"/>
    </row>
    <row r="39" spans="1:11" s="8" customFormat="1" ht="24" customHeight="1" x14ac:dyDescent="0.2">
      <c r="A39" s="32"/>
      <c r="B39" s="85" t="s">
        <v>16</v>
      </c>
      <c r="C39" s="85"/>
      <c r="D39" s="85"/>
      <c r="E39" s="85"/>
      <c r="F39" s="85"/>
      <c r="G39" s="43">
        <f>SUM(G37:G38)</f>
        <v>800229.48</v>
      </c>
      <c r="H39" s="43">
        <f>SUM(H37:H38)</f>
        <v>909370.8872</v>
      </c>
      <c r="I39" s="43">
        <f>SUM(I37:I38)</f>
        <v>565924.29320000007</v>
      </c>
      <c r="J39" s="11"/>
      <c r="K39" s="11"/>
    </row>
    <row r="40" spans="1:11" s="13" customFormat="1" ht="17.100000000000001" customHeight="1" x14ac:dyDescent="0.2">
      <c r="A40" s="19"/>
      <c r="D40" s="53"/>
      <c r="E40" s="36"/>
      <c r="F40" s="36"/>
      <c r="G40" s="46"/>
      <c r="H40" s="49"/>
      <c r="I40" s="49"/>
    </row>
    <row r="41" spans="1:11" ht="24" customHeight="1" x14ac:dyDescent="0.25">
      <c r="D41" s="90" t="s">
        <v>121</v>
      </c>
      <c r="E41" s="90"/>
      <c r="F41" s="90"/>
      <c r="G41" s="90"/>
      <c r="H41" s="90"/>
      <c r="I41" s="90"/>
    </row>
    <row r="42" spans="1:11" x14ac:dyDescent="0.25">
      <c r="D42" s="91" t="s">
        <v>122</v>
      </c>
      <c r="E42" s="85"/>
      <c r="F42" s="92"/>
      <c r="G42" s="64">
        <f>SUM(G28+G31+G32+G33+G35+G36)</f>
        <v>165849</v>
      </c>
      <c r="H42" s="61">
        <f>SUM(H14+H29+H30)</f>
        <v>519228</v>
      </c>
      <c r="I42" s="58">
        <f>SUM(I8+I9+I17+I18+I19+I20+I21+I22)</f>
        <v>368243.57999999996</v>
      </c>
    </row>
    <row r="43" spans="1:11" x14ac:dyDescent="0.25">
      <c r="D43" s="93" t="s">
        <v>123</v>
      </c>
      <c r="E43" s="94"/>
      <c r="F43" s="95"/>
      <c r="G43" s="64">
        <f>G42*16%</f>
        <v>26535.84</v>
      </c>
      <c r="H43" s="64">
        <f>H42*16%</f>
        <v>83076.479999999996</v>
      </c>
      <c r="I43" s="58">
        <f>I42*16%</f>
        <v>58918.972799999996</v>
      </c>
    </row>
    <row r="44" spans="1:11" x14ac:dyDescent="0.25">
      <c r="D44" s="93" t="s">
        <v>124</v>
      </c>
      <c r="E44" s="94"/>
      <c r="F44" s="95"/>
      <c r="G44" s="64">
        <f>SUM(G42:G43)</f>
        <v>192384.84</v>
      </c>
      <c r="H44" s="64">
        <f>SUM(H42:H43)</f>
        <v>602304.48</v>
      </c>
      <c r="I44" s="58">
        <f>SUM(I42:I43)</f>
        <v>427162.55279999995</v>
      </c>
    </row>
    <row r="45" spans="1:11" x14ac:dyDescent="0.25">
      <c r="D45" s="93" t="s">
        <v>125</v>
      </c>
      <c r="E45" s="94"/>
      <c r="F45" s="95"/>
      <c r="G45" s="96" t="s">
        <v>127</v>
      </c>
      <c r="H45" s="96" t="s">
        <v>128</v>
      </c>
      <c r="I45" s="96" t="s">
        <v>129</v>
      </c>
    </row>
    <row r="46" spans="1:11" x14ac:dyDescent="0.25">
      <c r="D46" s="11"/>
      <c r="G46" s="97"/>
      <c r="H46" s="97"/>
      <c r="I46" s="97"/>
    </row>
    <row r="47" spans="1:11" x14ac:dyDescent="0.25">
      <c r="D47" s="59" t="s">
        <v>126</v>
      </c>
      <c r="G47" s="60">
        <f>SUM(G44+H44+I44)</f>
        <v>1221851.8728</v>
      </c>
      <c r="H47" s="62"/>
      <c r="I47" s="63"/>
    </row>
  </sheetData>
  <mergeCells count="17">
    <mergeCell ref="D41:I41"/>
    <mergeCell ref="D42:F42"/>
    <mergeCell ref="D43:F43"/>
    <mergeCell ref="D44:F44"/>
    <mergeCell ref="D45:F45"/>
    <mergeCell ref="I45:I46"/>
    <mergeCell ref="G45:G46"/>
    <mergeCell ref="H45:H46"/>
    <mergeCell ref="B38:F38"/>
    <mergeCell ref="B39:F39"/>
    <mergeCell ref="B37:F37"/>
    <mergeCell ref="A1:G1"/>
    <mergeCell ref="A2:H2"/>
    <mergeCell ref="A3:H3"/>
    <mergeCell ref="A4:H4"/>
    <mergeCell ref="A5:H5"/>
    <mergeCell ref="A6:H6"/>
  </mergeCells>
  <printOptions horizontalCentered="1" verticalCentered="1"/>
  <pageMargins left="0.19685039370078741" right="0.23622047244094491" top="0.31496062992125984" bottom="0.98425196850393704" header="0.23622047244094491" footer="0"/>
  <pageSetup paperSize="5" scale="85" orientation="landscape" r:id="rId1"/>
  <headerFooter>
    <oddFooter xml:space="preserve">&amp;L&amp;9MTRA. LAURA MARGARITA PUEBLA PEREZSECRETARIO EJECUTIVO DEL COMITÉ GENERAL DE COMPRASY ADJUDICACIONES&amp;C&amp;9Fecha de autorización&amp;P&amp;R&amp;9LIC. ALEJANDRO CASARRUBIAS JÍMENEZPRESIDENTE DEL COMITÉ GENERAL DE COMPRASY ADJUDICACIONES&amp;11     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zoomScale="85" zoomScaleNormal="85" zoomScalePageLayoutView="90" workbookViewId="0">
      <selection activeCell="A11" sqref="A11:XFD13"/>
    </sheetView>
  </sheetViews>
  <sheetFormatPr baseColWidth="10" defaultColWidth="7.28515625" defaultRowHeight="15" x14ac:dyDescent="0.25"/>
  <cols>
    <col min="1" max="1" width="7.85546875" style="7" customWidth="1"/>
    <col min="2" max="2" width="9.85546875" style="7" customWidth="1"/>
    <col min="3" max="3" width="106.5703125" style="54" customWidth="1"/>
    <col min="4" max="6" width="18.140625" style="37" customWidth="1"/>
    <col min="7" max="16384" width="7.28515625" style="7"/>
  </cols>
  <sheetData>
    <row r="1" spans="1:8" ht="18.75" customHeight="1" x14ac:dyDescent="0.3">
      <c r="A1" s="86" t="s">
        <v>0</v>
      </c>
      <c r="B1" s="86"/>
      <c r="C1" s="86"/>
      <c r="D1" s="86"/>
      <c r="E1" s="86"/>
      <c r="F1" s="86"/>
    </row>
    <row r="2" spans="1:8" ht="12" customHeight="1" x14ac:dyDescent="0.25">
      <c r="A2" s="87" t="s">
        <v>130</v>
      </c>
      <c r="B2" s="87"/>
      <c r="C2" s="87"/>
      <c r="D2" s="87"/>
      <c r="E2" s="87"/>
      <c r="F2" s="87"/>
    </row>
    <row r="3" spans="1:8" s="12" customFormat="1" ht="12" customHeight="1" x14ac:dyDescent="0.25">
      <c r="A3" s="88"/>
      <c r="B3" s="88"/>
      <c r="C3" s="88"/>
      <c r="D3" s="88"/>
      <c r="E3" s="88"/>
      <c r="F3" s="88"/>
    </row>
    <row r="4" spans="1:8" s="12" customFormat="1" ht="12.75" customHeight="1" x14ac:dyDescent="0.25">
      <c r="A4" s="87" t="s">
        <v>131</v>
      </c>
      <c r="B4" s="87"/>
      <c r="C4" s="87"/>
      <c r="D4" s="87"/>
      <c r="E4" s="87"/>
      <c r="F4" s="87"/>
    </row>
    <row r="5" spans="1:8" s="12" customFormat="1" ht="11.25" customHeight="1" x14ac:dyDescent="0.25">
      <c r="A5" s="87" t="s">
        <v>132</v>
      </c>
      <c r="B5" s="87"/>
      <c r="C5" s="87"/>
      <c r="D5" s="87"/>
      <c r="E5" s="87"/>
      <c r="F5" s="87"/>
    </row>
    <row r="6" spans="1:8" s="12" customFormat="1" ht="19.5" customHeight="1" x14ac:dyDescent="0.25">
      <c r="A6" s="89" t="s">
        <v>133</v>
      </c>
      <c r="B6" s="89"/>
      <c r="C6" s="89"/>
      <c r="D6" s="89"/>
      <c r="E6" s="89"/>
      <c r="F6" s="89"/>
    </row>
    <row r="7" spans="1:8" s="12" customFormat="1" ht="57" customHeight="1" x14ac:dyDescent="0.25">
      <c r="A7" s="65" t="s">
        <v>118</v>
      </c>
      <c r="B7" s="65" t="s">
        <v>12</v>
      </c>
      <c r="C7" s="65" t="s">
        <v>147</v>
      </c>
      <c r="D7" s="65" t="s">
        <v>134</v>
      </c>
      <c r="E7" s="65" t="s">
        <v>134</v>
      </c>
      <c r="F7" s="65" t="s">
        <v>134</v>
      </c>
    </row>
    <row r="8" spans="1:8" s="8" customFormat="1" ht="21.75" customHeight="1" x14ac:dyDescent="0.2">
      <c r="A8" s="70" t="s">
        <v>135</v>
      </c>
      <c r="B8" s="70" t="s">
        <v>136</v>
      </c>
      <c r="C8" s="71" t="s">
        <v>137</v>
      </c>
      <c r="D8" s="65" t="s">
        <v>138</v>
      </c>
      <c r="E8" s="65" t="s">
        <v>138</v>
      </c>
      <c r="F8" s="65" t="s">
        <v>138</v>
      </c>
      <c r="G8" s="11"/>
      <c r="H8" s="11"/>
    </row>
    <row r="9" spans="1:8" s="8" customFormat="1" ht="21.75" customHeight="1" x14ac:dyDescent="0.2">
      <c r="A9" s="70">
        <v>2</v>
      </c>
      <c r="B9" s="70"/>
      <c r="C9" s="71"/>
      <c r="D9" s="72"/>
      <c r="E9" s="72"/>
      <c r="F9" s="72"/>
      <c r="G9" s="11"/>
      <c r="H9" s="11"/>
    </row>
    <row r="10" spans="1:8" s="8" customFormat="1" ht="21.75" customHeight="1" x14ac:dyDescent="0.2">
      <c r="A10" s="70">
        <v>3</v>
      </c>
      <c r="B10" s="70"/>
      <c r="C10" s="71"/>
      <c r="D10" s="72"/>
      <c r="E10" s="72"/>
      <c r="F10" s="72"/>
      <c r="G10" s="11"/>
      <c r="H10" s="11"/>
    </row>
    <row r="11" spans="1:8" s="8" customFormat="1" ht="12.75" customHeight="1" x14ac:dyDescent="0.2">
      <c r="A11" s="32"/>
      <c r="B11" s="99" t="s">
        <v>14</v>
      </c>
      <c r="C11" s="100"/>
      <c r="D11" s="69" t="s">
        <v>139</v>
      </c>
      <c r="E11" s="69" t="s">
        <v>139</v>
      </c>
      <c r="F11" s="69" t="s">
        <v>139</v>
      </c>
      <c r="G11" s="11"/>
      <c r="H11" s="11"/>
    </row>
    <row r="12" spans="1:8" s="8" customFormat="1" ht="12.75" customHeight="1" x14ac:dyDescent="0.2">
      <c r="A12" s="32"/>
      <c r="B12" s="99" t="s">
        <v>148</v>
      </c>
      <c r="C12" s="100"/>
      <c r="D12" s="65" t="s">
        <v>140</v>
      </c>
      <c r="E12" s="65" t="s">
        <v>140</v>
      </c>
      <c r="F12" s="65" t="s">
        <v>140</v>
      </c>
      <c r="G12" s="11"/>
      <c r="H12" s="11"/>
    </row>
    <row r="13" spans="1:8" s="8" customFormat="1" ht="12.75" customHeight="1" x14ac:dyDescent="0.2">
      <c r="A13" s="32"/>
      <c r="B13" s="101" t="s">
        <v>16</v>
      </c>
      <c r="C13" s="102"/>
      <c r="D13" s="65" t="s">
        <v>141</v>
      </c>
      <c r="E13" s="65" t="s">
        <v>141</v>
      </c>
      <c r="F13" s="65" t="s">
        <v>141</v>
      </c>
      <c r="G13" s="11"/>
      <c r="H13" s="11"/>
    </row>
    <row r="14" spans="1:8" s="8" customFormat="1" ht="24" customHeight="1" x14ac:dyDescent="0.2">
      <c r="A14" s="32"/>
      <c r="B14" s="66"/>
      <c r="C14" s="82" t="s">
        <v>150</v>
      </c>
      <c r="D14" s="67"/>
      <c r="E14" s="67"/>
      <c r="F14" s="67"/>
      <c r="G14" s="11"/>
      <c r="H14" s="11"/>
    </row>
    <row r="15" spans="1:8" ht="13.5" customHeight="1" x14ac:dyDescent="0.25">
      <c r="C15" s="74" t="s">
        <v>121</v>
      </c>
      <c r="D15" s="73"/>
      <c r="E15" s="73"/>
      <c r="F15" s="73"/>
    </row>
    <row r="16" spans="1:8" x14ac:dyDescent="0.25">
      <c r="C16" s="76" t="s">
        <v>122</v>
      </c>
      <c r="D16" s="77" t="s">
        <v>142</v>
      </c>
      <c r="E16" s="78" t="s">
        <v>142</v>
      </c>
      <c r="F16" s="79" t="s">
        <v>142</v>
      </c>
    </row>
    <row r="17" spans="3:6" x14ac:dyDescent="0.25">
      <c r="C17" s="80" t="s">
        <v>149</v>
      </c>
      <c r="D17" s="77" t="s">
        <v>143</v>
      </c>
      <c r="E17" s="78" t="s">
        <v>143</v>
      </c>
      <c r="F17" s="79" t="s">
        <v>143</v>
      </c>
    </row>
    <row r="18" spans="3:6" x14ac:dyDescent="0.25">
      <c r="C18" s="80" t="s">
        <v>124</v>
      </c>
      <c r="D18" s="77" t="s">
        <v>144</v>
      </c>
      <c r="E18" s="78" t="s">
        <v>144</v>
      </c>
      <c r="F18" s="79" t="s">
        <v>144</v>
      </c>
    </row>
    <row r="19" spans="3:6" x14ac:dyDescent="0.25">
      <c r="C19" s="80" t="s">
        <v>125</v>
      </c>
      <c r="D19" s="98" t="s">
        <v>145</v>
      </c>
      <c r="E19" s="98" t="s">
        <v>145</v>
      </c>
      <c r="F19" s="98" t="s">
        <v>145</v>
      </c>
    </row>
    <row r="20" spans="3:6" ht="6.75" customHeight="1" x14ac:dyDescent="0.25">
      <c r="C20" s="81"/>
      <c r="D20" s="98" t="s">
        <v>141</v>
      </c>
      <c r="E20" s="98" t="s">
        <v>141</v>
      </c>
      <c r="F20" s="98" t="s">
        <v>141</v>
      </c>
    </row>
    <row r="21" spans="3:6" x14ac:dyDescent="0.25">
      <c r="C21" s="75" t="s">
        <v>151</v>
      </c>
      <c r="D21" s="68" t="s">
        <v>146</v>
      </c>
      <c r="E21" s="62"/>
      <c r="F21" s="63"/>
    </row>
  </sheetData>
  <mergeCells count="12">
    <mergeCell ref="A1:F1"/>
    <mergeCell ref="A2:F2"/>
    <mergeCell ref="A3:F3"/>
    <mergeCell ref="A4:F4"/>
    <mergeCell ref="A5:F5"/>
    <mergeCell ref="A6:F6"/>
    <mergeCell ref="D19:D20"/>
    <mergeCell ref="E19:E20"/>
    <mergeCell ref="F19:F20"/>
    <mergeCell ref="B11:C11"/>
    <mergeCell ref="B12:C12"/>
    <mergeCell ref="B13:C13"/>
  </mergeCells>
  <printOptions horizontalCentered="1" verticalCentered="1"/>
  <pageMargins left="0.41" right="0.54" top="0.31496062992125984" bottom="0.98425196850393704" header="0.23622047244094491" footer="0.37"/>
  <pageSetup paperSize="155" orientation="landscape" horizontalDpi="4294967295" verticalDpi="4294967295" r:id="rId1"/>
  <headerFooter>
    <oddFooter xml:space="preserve">&amp;L&amp;9______(17)______SECRETARIO EJECUTIVO DEL COMITÉ DE COMPRAS Y ADQUISICIONES&amp;C&amp;9______(18)_______Fecha de autorización&amp;P&amp;R&amp;9_______(19)_______PRESIDENTE DEL COMITÉ DE COMPRAS Y ADQUISICIONES&amp;11      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F12" sqref="F12"/>
    </sheetView>
  </sheetViews>
  <sheetFormatPr baseColWidth="10" defaultRowHeight="15" x14ac:dyDescent="0.25"/>
  <cols>
    <col min="1" max="1" width="8.28515625" style="1" customWidth="1"/>
    <col min="2" max="2" width="41.42578125" style="1" customWidth="1"/>
    <col min="3" max="3" width="21.42578125" style="1" customWidth="1"/>
    <col min="4" max="4" width="21.28515625" style="1" customWidth="1"/>
    <col min="5" max="5" width="21.42578125" style="1" customWidth="1"/>
    <col min="6" max="6" width="21.7109375" style="1" customWidth="1"/>
    <col min="7" max="16384" width="11.42578125" style="1"/>
  </cols>
  <sheetData>
    <row r="1" spans="1:6" ht="15" customHeight="1" x14ac:dyDescent="0.25">
      <c r="A1" s="104" t="s">
        <v>0</v>
      </c>
      <c r="B1" s="104"/>
      <c r="C1" s="104"/>
      <c r="D1" s="104"/>
      <c r="E1" s="104"/>
      <c r="F1" s="104"/>
    </row>
    <row r="2" spans="1:6" ht="15" customHeight="1" x14ac:dyDescent="0.25">
      <c r="A2" s="104" t="s">
        <v>1</v>
      </c>
      <c r="B2" s="104"/>
      <c r="C2" s="104"/>
      <c r="D2" s="104"/>
      <c r="E2" s="104"/>
      <c r="F2" s="104"/>
    </row>
    <row r="3" spans="1:6" ht="15" customHeight="1" x14ac:dyDescent="0.25">
      <c r="A3" s="105" t="s">
        <v>9</v>
      </c>
      <c r="B3" s="105"/>
      <c r="C3" s="105"/>
      <c r="D3" s="105"/>
      <c r="E3" s="105"/>
      <c r="F3" s="105"/>
    </row>
    <row r="4" spans="1:6" ht="9" customHeight="1" x14ac:dyDescent="0.25">
      <c r="A4" s="105"/>
      <c r="B4" s="105"/>
      <c r="C4" s="105"/>
      <c r="D4" s="105"/>
      <c r="E4" s="105"/>
      <c r="F4" s="105"/>
    </row>
    <row r="5" spans="1:6" ht="15.75" customHeight="1" x14ac:dyDescent="0.25">
      <c r="A5" s="104" t="s">
        <v>10</v>
      </c>
      <c r="B5" s="104"/>
      <c r="C5" s="104"/>
      <c r="D5" s="104"/>
      <c r="E5" s="104"/>
      <c r="F5" s="104"/>
    </row>
    <row r="6" spans="1:6" ht="15" customHeight="1" x14ac:dyDescent="0.25">
      <c r="A6" s="5"/>
      <c r="B6" s="106" t="s">
        <v>116</v>
      </c>
      <c r="C6" s="106"/>
      <c r="D6" s="106"/>
      <c r="E6" s="106"/>
      <c r="F6" s="106"/>
    </row>
    <row r="7" spans="1:6" ht="14.25" customHeight="1" x14ac:dyDescent="0.25">
      <c r="A7" s="107" t="s">
        <v>117</v>
      </c>
      <c r="B7" s="107"/>
      <c r="C7" s="107"/>
      <c r="D7" s="107"/>
      <c r="E7" s="107"/>
      <c r="F7" s="107"/>
    </row>
    <row r="8" spans="1:6" ht="17.25" customHeight="1" x14ac:dyDescent="0.25">
      <c r="A8" s="6"/>
      <c r="B8" s="6"/>
      <c r="C8" s="6"/>
      <c r="D8" s="6"/>
      <c r="E8" s="104"/>
      <c r="F8" s="104"/>
    </row>
    <row r="9" spans="1:6" ht="17.25" customHeight="1" x14ac:dyDescent="0.25">
      <c r="A9" s="14"/>
      <c r="B9" s="103" t="s">
        <v>2</v>
      </c>
      <c r="C9" s="103"/>
      <c r="D9" s="103"/>
      <c r="E9" s="103"/>
    </row>
    <row r="10" spans="1:6" ht="51" x14ac:dyDescent="0.25">
      <c r="A10" s="17"/>
      <c r="B10" s="15" t="s">
        <v>3</v>
      </c>
      <c r="C10" s="16" t="s">
        <v>42</v>
      </c>
      <c r="D10" s="16" t="s">
        <v>45</v>
      </c>
      <c r="E10" s="16" t="s">
        <v>110</v>
      </c>
      <c r="F10" s="16" t="s">
        <v>46</v>
      </c>
    </row>
    <row r="11" spans="1:6" x14ac:dyDescent="0.25">
      <c r="A11" s="18"/>
      <c r="B11" s="3" t="s">
        <v>4</v>
      </c>
      <c r="C11" s="2" t="s">
        <v>106</v>
      </c>
      <c r="D11" s="2" t="s">
        <v>115</v>
      </c>
      <c r="E11" s="2" t="s">
        <v>115</v>
      </c>
      <c r="F11" s="9" t="s">
        <v>112</v>
      </c>
    </row>
    <row r="12" spans="1:6" x14ac:dyDescent="0.25">
      <c r="A12" s="18"/>
      <c r="B12" s="3" t="s">
        <v>5</v>
      </c>
      <c r="C12" s="2" t="s">
        <v>107</v>
      </c>
      <c r="D12" s="2" t="s">
        <v>108</v>
      </c>
      <c r="E12" s="2" t="s">
        <v>115</v>
      </c>
      <c r="F12" s="9" t="s">
        <v>108</v>
      </c>
    </row>
    <row r="13" spans="1:6" ht="89.25" x14ac:dyDescent="0.25">
      <c r="A13" s="18"/>
      <c r="B13" s="3" t="s">
        <v>6</v>
      </c>
      <c r="C13" s="2" t="s">
        <v>114</v>
      </c>
      <c r="D13" s="2" t="s">
        <v>109</v>
      </c>
      <c r="E13" s="2" t="s">
        <v>115</v>
      </c>
      <c r="F13" s="2" t="s">
        <v>111</v>
      </c>
    </row>
    <row r="14" spans="1:6" ht="90" x14ac:dyDescent="0.25">
      <c r="A14" s="18"/>
      <c r="B14" s="4" t="s">
        <v>7</v>
      </c>
      <c r="C14" s="2" t="s">
        <v>115</v>
      </c>
      <c r="D14" s="2" t="s">
        <v>115</v>
      </c>
      <c r="E14" s="2" t="s">
        <v>115</v>
      </c>
      <c r="F14" s="50" t="s">
        <v>113</v>
      </c>
    </row>
    <row r="15" spans="1:6" x14ac:dyDescent="0.25">
      <c r="A15" s="18"/>
      <c r="B15" s="4" t="s">
        <v>11</v>
      </c>
      <c r="C15" s="10"/>
      <c r="D15" s="2"/>
      <c r="E15" s="10"/>
      <c r="F15" s="9"/>
    </row>
    <row r="17" spans="3:3" x14ac:dyDescent="0.25">
      <c r="C17" s="1" t="s">
        <v>8</v>
      </c>
    </row>
  </sheetData>
  <mergeCells count="8">
    <mergeCell ref="B9:E9"/>
    <mergeCell ref="A1:F1"/>
    <mergeCell ref="A2:F2"/>
    <mergeCell ref="A3:F4"/>
    <mergeCell ref="A5:F5"/>
    <mergeCell ref="B6:F6"/>
    <mergeCell ref="A7:F7"/>
    <mergeCell ref="E8:F8"/>
  </mergeCells>
  <pageMargins left="0.17" right="0.17" top="0.33" bottom="0.42" header="0.17" footer="0.21"/>
  <pageSetup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LI-002-SUV-2013 (2)</vt:lpstr>
      <vt:lpstr>LI-002-SUV-13 S-E</vt:lpstr>
      <vt:lpstr>LI-002-SUV-13 S-E (2)</vt:lpstr>
      <vt:lpstr>COND GRALES</vt:lpstr>
      <vt:lpstr>'COND GRALES'!Títulos_a_imprimir</vt:lpstr>
      <vt:lpstr>'LI-002-SUV-13 S-E'!Títulos_a_imprimir</vt:lpstr>
      <vt:lpstr>'LI-002-SUV-13 S-E (2)'!Títulos_a_imprimir</vt:lpstr>
      <vt:lpstr>'LI-002-SUV-2013 (2)'!Títulos_a_imprimir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sencion.hector</dc:creator>
  <cp:lastModifiedBy>Hugo Alberto Rico Montes</cp:lastModifiedBy>
  <cp:lastPrinted>2014-07-10T17:00:01Z</cp:lastPrinted>
  <dcterms:created xsi:type="dcterms:W3CDTF">2010-06-10T22:44:47Z</dcterms:created>
  <dcterms:modified xsi:type="dcterms:W3CDTF">2016-05-06T18:32:34Z</dcterms:modified>
</cp:coreProperties>
</file>